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160"/>
  </bookViews>
  <sheets>
    <sheet name="Standings" sheetId="8" r:id="rId1"/>
    <sheet name="PLAYOFFS" sheetId="9" r:id="rId2"/>
    <sheet name="NFC East" sheetId="1" r:id="rId3"/>
    <sheet name="NFC Central" sheetId="2" r:id="rId4"/>
    <sheet name="NFC West" sheetId="3" r:id="rId5"/>
    <sheet name="AFC East" sheetId="4" r:id="rId6"/>
    <sheet name="AFC Central" sheetId="5" r:id="rId7"/>
    <sheet name="AFC West" sheetId="6" r:id="rId8"/>
    <sheet name="League Leaders" sheetId="12" r:id="rId9"/>
    <sheet name="Offensive Styles" sheetId="14" r:id="rId10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2"/>
  <c r="C17"/>
  <c r="D17"/>
  <c r="E17"/>
  <c r="F17"/>
  <c r="G17"/>
  <c r="H17"/>
  <c r="I17"/>
  <c r="P21" i="12" l="1"/>
  <c r="P20"/>
  <c r="P18"/>
  <c r="P19"/>
  <c r="P17"/>
  <c r="F17"/>
  <c r="F20"/>
  <c r="F19"/>
  <c r="F18"/>
  <c r="F21"/>
  <c r="G12"/>
  <c r="G14"/>
  <c r="G13"/>
  <c r="G11"/>
  <c r="G10"/>
  <c r="G7"/>
  <c r="G6"/>
  <c r="G5"/>
  <c r="G4"/>
  <c r="Q10"/>
  <c r="Q11"/>
  <c r="Q12"/>
  <c r="Q13"/>
  <c r="Q14"/>
  <c r="G3"/>
  <c r="Q3" l="1"/>
  <c r="Q4"/>
  <c r="Q5"/>
  <c r="Q7"/>
  <c r="Q6"/>
  <c r="L17" i="5" l="1"/>
  <c r="M17"/>
  <c r="N17"/>
  <c r="O17"/>
  <c r="P17"/>
  <c r="Q17"/>
  <c r="R17"/>
  <c r="F22" i="12"/>
  <c r="S17" i="5" l="1"/>
  <c r="L17" i="6"/>
  <c r="M17"/>
  <c r="N17"/>
  <c r="O17"/>
  <c r="P17"/>
  <c r="Q17"/>
  <c r="R17"/>
  <c r="S17" l="1"/>
  <c r="L17" i="4"/>
  <c r="M17"/>
  <c r="N17"/>
  <c r="O17"/>
  <c r="P17"/>
  <c r="Q17"/>
  <c r="R17"/>
  <c r="S17" l="1"/>
  <c r="D17" i="5" l="1"/>
  <c r="B17"/>
  <c r="B34" i="4"/>
  <c r="C34"/>
  <c r="D34"/>
  <c r="E34"/>
  <c r="F34"/>
  <c r="G34"/>
  <c r="H34"/>
  <c r="L17" i="3"/>
  <c r="M17"/>
  <c r="N17"/>
  <c r="O17"/>
  <c r="P17"/>
  <c r="Q17"/>
  <c r="R17"/>
  <c r="B17"/>
  <c r="C17"/>
  <c r="D17"/>
  <c r="E17"/>
  <c r="F17"/>
  <c r="G17"/>
  <c r="H17"/>
  <c r="I34" i="4" l="1"/>
  <c r="I17" i="3"/>
  <c r="S17"/>
  <c r="B34"/>
  <c r="C34"/>
  <c r="D34"/>
  <c r="E34"/>
  <c r="F34"/>
  <c r="G34"/>
  <c r="H34"/>
  <c r="I34" l="1"/>
  <c r="O34" i="1"/>
  <c r="P34"/>
  <c r="Q34"/>
  <c r="R34"/>
  <c r="L34" l="1"/>
  <c r="M34"/>
  <c r="N34"/>
  <c r="H34" l="1"/>
  <c r="G34"/>
  <c r="F34"/>
  <c r="E34"/>
  <c r="D34"/>
  <c r="C34"/>
  <c r="B34"/>
  <c r="B51" l="1"/>
  <c r="C51"/>
  <c r="D51"/>
  <c r="E51"/>
  <c r="F51"/>
  <c r="G51"/>
  <c r="H51"/>
  <c r="L34" i="6" l="1"/>
  <c r="M34"/>
  <c r="N34"/>
  <c r="O34"/>
  <c r="P34"/>
  <c r="Q34"/>
  <c r="R34"/>
  <c r="B34"/>
  <c r="C34"/>
  <c r="D34"/>
  <c r="E34"/>
  <c r="F34"/>
  <c r="G34"/>
  <c r="H34"/>
  <c r="B17"/>
  <c r="C17"/>
  <c r="D17"/>
  <c r="E17"/>
  <c r="F17"/>
  <c r="G17"/>
  <c r="H17"/>
  <c r="L34" i="5"/>
  <c r="M34"/>
  <c r="N34"/>
  <c r="O34"/>
  <c r="P34"/>
  <c r="Q34"/>
  <c r="R34"/>
  <c r="B34"/>
  <c r="C34"/>
  <c r="D34"/>
  <c r="E34"/>
  <c r="F34"/>
  <c r="G34"/>
  <c r="H34"/>
  <c r="C17"/>
  <c r="I17" s="1"/>
  <c r="E17"/>
  <c r="F17"/>
  <c r="G17"/>
  <c r="H17"/>
  <c r="B51" i="4"/>
  <c r="C51"/>
  <c r="D51"/>
  <c r="E51"/>
  <c r="F51"/>
  <c r="G51"/>
  <c r="H51"/>
  <c r="L34"/>
  <c r="M34"/>
  <c r="N34"/>
  <c r="O34"/>
  <c r="P34"/>
  <c r="Q34"/>
  <c r="R34"/>
  <c r="B17"/>
  <c r="C17"/>
  <c r="D17"/>
  <c r="E17"/>
  <c r="F17"/>
  <c r="G17"/>
  <c r="H17"/>
  <c r="I51" l="1"/>
  <c r="I17"/>
  <c r="I34" i="6"/>
  <c r="S34"/>
  <c r="I17"/>
  <c r="S34" i="5"/>
  <c r="I34"/>
  <c r="S34" i="4"/>
  <c r="L34" i="3"/>
  <c r="M34"/>
  <c r="N34"/>
  <c r="O34"/>
  <c r="P34"/>
  <c r="Q34"/>
  <c r="R34"/>
  <c r="L34" i="2"/>
  <c r="M34"/>
  <c r="N34"/>
  <c r="O34"/>
  <c r="P34"/>
  <c r="Q34"/>
  <c r="R34"/>
  <c r="B34"/>
  <c r="C34"/>
  <c r="D34"/>
  <c r="E34"/>
  <c r="F34"/>
  <c r="G34"/>
  <c r="H34"/>
  <c r="L17"/>
  <c r="M17"/>
  <c r="N17"/>
  <c r="O17"/>
  <c r="P17"/>
  <c r="Q17"/>
  <c r="R17"/>
  <c r="L17" i="1"/>
  <c r="M17"/>
  <c r="N17"/>
  <c r="O17"/>
  <c r="P17"/>
  <c r="Q17"/>
  <c r="R17"/>
  <c r="B17"/>
  <c r="C17"/>
  <c r="D17"/>
  <c r="E17"/>
  <c r="F17"/>
  <c r="G17"/>
  <c r="H17"/>
  <c r="S34" i="3" l="1"/>
  <c r="S34" i="1"/>
  <c r="I34" i="2"/>
  <c r="S17"/>
  <c r="I34" i="1"/>
  <c r="I17"/>
  <c r="I51"/>
  <c r="S17"/>
  <c r="S34" i="2"/>
</calcChain>
</file>

<file path=xl/sharedStrings.xml><?xml version="1.0" encoding="utf-8"?>
<sst xmlns="http://schemas.openxmlformats.org/spreadsheetml/2006/main" count="856" uniqueCount="236">
  <si>
    <t>Washington Redskins</t>
  </si>
  <si>
    <t>Won</t>
  </si>
  <si>
    <t>Lost</t>
  </si>
  <si>
    <t>Tied</t>
  </si>
  <si>
    <t>PF</t>
  </si>
  <si>
    <t>PA</t>
  </si>
  <si>
    <t>Yds</t>
  </si>
  <si>
    <t>Opp Yds</t>
  </si>
  <si>
    <t>Played</t>
  </si>
  <si>
    <t>at Dallas</t>
  </si>
  <si>
    <t>at Green Bay</t>
  </si>
  <si>
    <t>NY Giants</t>
  </si>
  <si>
    <t>at Philadelphia</t>
  </si>
  <si>
    <t>Chicago</t>
  </si>
  <si>
    <t>at Minnesota</t>
  </si>
  <si>
    <t>San Francisco</t>
  </si>
  <si>
    <t>Dallas</t>
  </si>
  <si>
    <t>at NY Giants</t>
  </si>
  <si>
    <t>Philadelphia</t>
  </si>
  <si>
    <t>Phildelphia Eagles</t>
  </si>
  <si>
    <t>Atlanta</t>
  </si>
  <si>
    <t>Washington</t>
  </si>
  <si>
    <t>at New Orleans</t>
  </si>
  <si>
    <t>at Detroit</t>
  </si>
  <si>
    <t>Minnesota</t>
  </si>
  <si>
    <t>at Los Angeles</t>
  </si>
  <si>
    <t>at Washington</t>
  </si>
  <si>
    <t>Detroit</t>
  </si>
  <si>
    <t>New Orleans</t>
  </si>
  <si>
    <t>at Chicago</t>
  </si>
  <si>
    <t>Dallas Cowboys</t>
  </si>
  <si>
    <t>at San Francisco</t>
  </si>
  <si>
    <t xml:space="preserve"> </t>
  </si>
  <si>
    <t>New York Giants</t>
  </si>
  <si>
    <t>Phildelphia</t>
  </si>
  <si>
    <t>Green Bay</t>
  </si>
  <si>
    <t>Chicago Bears</t>
  </si>
  <si>
    <t>at Atlanta</t>
  </si>
  <si>
    <t>Minnesota Vikings</t>
  </si>
  <si>
    <t>Green Bay Packers</t>
  </si>
  <si>
    <t>Detroit Lions</t>
  </si>
  <si>
    <t>Atlanta Falcons</t>
  </si>
  <si>
    <t>San Francisco 49ers</t>
  </si>
  <si>
    <t>Los Angeles Rams</t>
  </si>
  <si>
    <t>New Orleans Saints</t>
  </si>
  <si>
    <t>St. Louis Cardinals</t>
  </si>
  <si>
    <t>St. Louis</t>
  </si>
  <si>
    <t>at St. Louis</t>
  </si>
  <si>
    <t>Buffalo Bills</t>
  </si>
  <si>
    <t>Baltimore Colts</t>
  </si>
  <si>
    <t>Denver</t>
  </si>
  <si>
    <t>at Miami</t>
  </si>
  <si>
    <t>Baltimore</t>
  </si>
  <si>
    <t>at New England</t>
  </si>
  <si>
    <t>at Cincinnati</t>
  </si>
  <si>
    <t>NY Jets</t>
  </si>
  <si>
    <t>at Pittsburgh</t>
  </si>
  <si>
    <t>Cleveland</t>
  </si>
  <si>
    <t>San Diego</t>
  </si>
  <si>
    <t>Houston</t>
  </si>
  <si>
    <t>at Buffalo</t>
  </si>
  <si>
    <t>at NY Jets</t>
  </si>
  <si>
    <t>at Denver</t>
  </si>
  <si>
    <t>Pittsburgh</t>
  </si>
  <si>
    <t>Miami</t>
  </si>
  <si>
    <t>at Kansas City</t>
  </si>
  <si>
    <t>Miami Dolphins</t>
  </si>
  <si>
    <t>New York Jets</t>
  </si>
  <si>
    <t>at Houston</t>
  </si>
  <si>
    <t>Buffalo</t>
  </si>
  <si>
    <t>Kansas City</t>
  </si>
  <si>
    <t>Cincinnati</t>
  </si>
  <si>
    <t>at Baltimore</t>
  </si>
  <si>
    <t>New England</t>
  </si>
  <si>
    <t>at San Diego</t>
  </si>
  <si>
    <t>New England Patriots</t>
  </si>
  <si>
    <t>at Cleveland</t>
  </si>
  <si>
    <t>Cincinnati Bengals</t>
  </si>
  <si>
    <t>Cleveland Browns</t>
  </si>
  <si>
    <t>Pittsburgh Steelers</t>
  </si>
  <si>
    <t>Houston Oilers</t>
  </si>
  <si>
    <t>Kansas City Chiefs</t>
  </si>
  <si>
    <t>Denver Broncos</t>
  </si>
  <si>
    <t>San Diego Chargers</t>
  </si>
  <si>
    <t>Totals</t>
  </si>
  <si>
    <t>NFC East</t>
  </si>
  <si>
    <t xml:space="preserve">Won </t>
  </si>
  <si>
    <t xml:space="preserve">Lost </t>
  </si>
  <si>
    <t>Pct</t>
  </si>
  <si>
    <t>NFC Central</t>
  </si>
  <si>
    <t>NFC West</t>
  </si>
  <si>
    <t>AFC East</t>
  </si>
  <si>
    <t xml:space="preserve">PF </t>
  </si>
  <si>
    <t>AFC Central</t>
  </si>
  <si>
    <t>AFC West</t>
  </si>
  <si>
    <t>Passing</t>
  </si>
  <si>
    <t>Rushing</t>
  </si>
  <si>
    <t>Team</t>
  </si>
  <si>
    <t>Attempts</t>
  </si>
  <si>
    <t>Complete</t>
  </si>
  <si>
    <t>Pct.</t>
  </si>
  <si>
    <t>Yards</t>
  </si>
  <si>
    <t>TDs</t>
  </si>
  <si>
    <t>Int</t>
  </si>
  <si>
    <t>Avg.</t>
  </si>
  <si>
    <t>Receiving</t>
  </si>
  <si>
    <t>No.</t>
  </si>
  <si>
    <t>Yds.</t>
  </si>
  <si>
    <t>Tds.</t>
  </si>
  <si>
    <t>NFC</t>
  </si>
  <si>
    <t>AFC</t>
  </si>
  <si>
    <t>at Oakland</t>
  </si>
  <si>
    <t>Los Angeles</t>
  </si>
  <si>
    <t>Oakland</t>
  </si>
  <si>
    <t>QB</t>
  </si>
  <si>
    <t>OFF. STYLE</t>
  </si>
  <si>
    <t>Redskins</t>
  </si>
  <si>
    <t>Kilmer</t>
  </si>
  <si>
    <t>Pro-Set 71</t>
  </si>
  <si>
    <t>Jurgensen</t>
  </si>
  <si>
    <t>Wide Open</t>
  </si>
  <si>
    <t>Cowboys</t>
  </si>
  <si>
    <t>Morton</t>
  </si>
  <si>
    <t>Staubach</t>
  </si>
  <si>
    <t>Eagles</t>
  </si>
  <si>
    <t>Liske</t>
  </si>
  <si>
    <t>Hart</t>
  </si>
  <si>
    <t>Giants</t>
  </si>
  <si>
    <t>Tarkenton</t>
  </si>
  <si>
    <t>NFC TEAMS</t>
  </si>
  <si>
    <t>Packers</t>
  </si>
  <si>
    <t>Hunter</t>
  </si>
  <si>
    <t>Starr</t>
  </si>
  <si>
    <t>Lions</t>
  </si>
  <si>
    <t>Landry</t>
  </si>
  <si>
    <t>Vikings</t>
  </si>
  <si>
    <t>Cuozzo</t>
  </si>
  <si>
    <t>Bears</t>
  </si>
  <si>
    <t>Douglass</t>
  </si>
  <si>
    <t>Concannon</t>
  </si>
  <si>
    <t>49ers</t>
  </si>
  <si>
    <t>Brodie</t>
  </si>
  <si>
    <t>Spurrier</t>
  </si>
  <si>
    <t>Rams</t>
  </si>
  <si>
    <t>Gabriel</t>
  </si>
  <si>
    <t>Saints</t>
  </si>
  <si>
    <t>Manning</t>
  </si>
  <si>
    <t>Falcons</t>
  </si>
  <si>
    <t>Berry</t>
  </si>
  <si>
    <t>AFC TEAMS</t>
  </si>
  <si>
    <t>Jets</t>
  </si>
  <si>
    <t>Namath</t>
  </si>
  <si>
    <t>Woodall</t>
  </si>
  <si>
    <t>Dolphins</t>
  </si>
  <si>
    <t>Griese</t>
  </si>
  <si>
    <t>Patriots</t>
  </si>
  <si>
    <t>Plunkett</t>
  </si>
  <si>
    <t>Colts</t>
  </si>
  <si>
    <t>Unitas</t>
  </si>
  <si>
    <t>Morrall</t>
  </si>
  <si>
    <t>Bills</t>
  </si>
  <si>
    <t>Shaw</t>
  </si>
  <si>
    <t>Steelers</t>
  </si>
  <si>
    <t>Bradshaw</t>
  </si>
  <si>
    <t>Hanratty</t>
  </si>
  <si>
    <t>Browns</t>
  </si>
  <si>
    <t>Nelson</t>
  </si>
  <si>
    <t>Phipps</t>
  </si>
  <si>
    <t>Oilers</t>
  </si>
  <si>
    <t>Pastorini</t>
  </si>
  <si>
    <t>Dickey</t>
  </si>
  <si>
    <t>Raiders</t>
  </si>
  <si>
    <t>Lamonica</t>
  </si>
  <si>
    <t>Blanda</t>
  </si>
  <si>
    <t>Chiefs</t>
  </si>
  <si>
    <t>Dawson</t>
  </si>
  <si>
    <t>Chargers</t>
  </si>
  <si>
    <t>Hadl</t>
  </si>
  <si>
    <t>Broncos</t>
  </si>
  <si>
    <t>Horn</t>
  </si>
  <si>
    <t>Cardinals</t>
  </si>
  <si>
    <t>Munson</t>
  </si>
  <si>
    <t>Lee</t>
  </si>
  <si>
    <t>Stabler</t>
  </si>
  <si>
    <t>ENFL 71 Standings</t>
  </si>
  <si>
    <t>Bengals</t>
  </si>
  <si>
    <t>Carter</t>
  </si>
  <si>
    <t>Anderson</t>
  </si>
  <si>
    <t>*Choose</t>
  </si>
  <si>
    <t>R.Johnson</t>
  </si>
  <si>
    <t>Harris</t>
  </si>
  <si>
    <t>Arrington</t>
  </si>
  <si>
    <t>Ramsey</t>
  </si>
  <si>
    <t>Livingston</t>
  </si>
  <si>
    <t>C.Johnson</t>
  </si>
  <si>
    <t>Full Roster</t>
  </si>
  <si>
    <t>Nix</t>
  </si>
  <si>
    <t>Beathard</t>
  </si>
  <si>
    <t>*Choose - Pick Pro-Set 71 or Wide Open, but this QB cannot change style during the game. This option is only available for teams with more than one QB on the roster.</t>
  </si>
  <si>
    <t>Oakland Raiders</t>
  </si>
  <si>
    <t>L.A.</t>
  </si>
  <si>
    <t>Detriot</t>
  </si>
  <si>
    <t>N.O.</t>
  </si>
  <si>
    <t>L. Brown</t>
  </si>
  <si>
    <t>J. Brockington</t>
  </si>
  <si>
    <t>Malone</t>
  </si>
  <si>
    <t>A. Taylor</t>
  </si>
  <si>
    <t>Rentzel</t>
  </si>
  <si>
    <t>Edwards</t>
  </si>
  <si>
    <t>Farmer</t>
  </si>
  <si>
    <t>N.E.</t>
  </si>
  <si>
    <t>K.C.</t>
  </si>
  <si>
    <t>Simpson</t>
  </si>
  <si>
    <t>Boozer</t>
  </si>
  <si>
    <t>N.Y.J.</t>
  </si>
  <si>
    <t>Kelly</t>
  </si>
  <si>
    <t>CLE</t>
  </si>
  <si>
    <t>Little</t>
  </si>
  <si>
    <t>Podolak</t>
  </si>
  <si>
    <t>Vataha</t>
  </si>
  <si>
    <t>TDS.</t>
  </si>
  <si>
    <t>N.Y. Jets</t>
  </si>
  <si>
    <t>Bal</t>
  </si>
  <si>
    <t>Perkins</t>
  </si>
  <si>
    <t>Jones</t>
  </si>
  <si>
    <t>Gresham</t>
  </si>
  <si>
    <t>Shiner</t>
  </si>
  <si>
    <t>Hargett</t>
  </si>
  <si>
    <t>Domres</t>
  </si>
  <si>
    <t>New Eng.</t>
  </si>
  <si>
    <t>Round 8</t>
  </si>
  <si>
    <t xml:space="preserve">Lane </t>
  </si>
  <si>
    <t>Kiick</t>
  </si>
  <si>
    <t>Garrett</t>
  </si>
  <si>
    <t>McCullouch</t>
  </si>
  <si>
    <t>Campbell</t>
  </si>
</sst>
</file>

<file path=xl/styles.xml><?xml version="1.0" encoding="utf-8"?>
<styleSheet xmlns="http://schemas.openxmlformats.org/spreadsheetml/2006/main">
  <numFmts count="3">
    <numFmt numFmtId="164" formatCode=".000"/>
    <numFmt numFmtId="165" formatCode="0.0%"/>
    <numFmt numFmtId="166" formatCode="0.0"/>
  </numFmts>
  <fonts count="11">
    <font>
      <sz val="11"/>
      <color theme="1"/>
      <name val="Calibri"/>
      <family val="2"/>
      <scheme val="minor"/>
    </font>
    <font>
      <b/>
      <sz val="10"/>
      <color theme="1"/>
      <name val="Baskerville Old Face"/>
      <family val="1"/>
    </font>
    <font>
      <b/>
      <sz val="12"/>
      <color theme="0"/>
      <name val="Baskerville Old Face"/>
      <family val="1"/>
    </font>
    <font>
      <sz val="12"/>
      <color theme="1"/>
      <name val="Baskerville Old Face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9" fillId="8" borderId="1" applyNumberFormat="0" applyAlignment="0" applyProtection="0"/>
  </cellStyleXfs>
  <cellXfs count="3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3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4" fillId="3" borderId="0" xfId="0" applyFont="1" applyFill="1"/>
    <xf numFmtId="0" fontId="4" fillId="2" borderId="0" xfId="0" applyFont="1" applyFill="1"/>
    <xf numFmtId="0" fontId="4" fillId="6" borderId="0" xfId="0" applyFont="1" applyFill="1"/>
    <xf numFmtId="0" fontId="5" fillId="7" borderId="0" xfId="0" applyFont="1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9" fillId="0" borderId="0" xfId="1" applyFill="1" applyBorder="1" applyAlignment="1">
      <alignment horizontal="left" vertical="top" wrapText="1"/>
    </xf>
    <xf numFmtId="0" fontId="9" fillId="0" borderId="0" xfId="1" applyFill="1" applyBorder="1" applyAlignment="1">
      <alignment horizontal="center" vertical="top" wrapText="1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3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0" fillId="0" borderId="0" xfId="0" applyFont="1"/>
    <xf numFmtId="166" fontId="10" fillId="0" borderId="0" xfId="0" applyNumberFormat="1" applyFont="1"/>
    <xf numFmtId="0" fontId="0" fillId="9" borderId="0" xfId="0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/>
    <xf numFmtId="3" fontId="10" fillId="0" borderId="0" xfId="0" applyNumberFormat="1" applyFont="1" applyFill="1"/>
    <xf numFmtId="165" fontId="10" fillId="0" borderId="0" xfId="0" applyNumberFormat="1" applyFont="1" applyFill="1"/>
    <xf numFmtId="166" fontId="10" fillId="0" borderId="0" xfId="0" applyNumberFormat="1" applyFont="1" applyFill="1"/>
    <xf numFmtId="0" fontId="4" fillId="1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8" borderId="2" xfId="1" applyBorder="1" applyAlignment="1">
      <alignment horizontal="center" vertical="top" wrapText="1"/>
    </xf>
    <xf numFmtId="0" fontId="9" fillId="8" borderId="3" xfId="1" applyBorder="1" applyAlignment="1">
      <alignment horizontal="center" vertical="top" wrapText="1"/>
    </xf>
    <xf numFmtId="0" fontId="9" fillId="8" borderId="4" xfId="1" applyBorder="1" applyAlignment="1">
      <alignment horizontal="center" vertical="top" wrapText="1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39"/>
  <sheetViews>
    <sheetView tabSelected="1" topLeftCell="B1" workbookViewId="0">
      <selection activeCell="H40" sqref="H40"/>
    </sheetView>
  </sheetViews>
  <sheetFormatPr defaultColWidth="9.140625" defaultRowHeight="15.75"/>
  <cols>
    <col min="1" max="1" width="9.140625" style="4"/>
    <col min="2" max="2" width="23.42578125" style="4" customWidth="1"/>
    <col min="3" max="16384" width="9.140625" style="4"/>
  </cols>
  <sheetData>
    <row r="1" spans="2:10">
      <c r="B1" s="7" t="s">
        <v>184</v>
      </c>
      <c r="C1" s="4" t="s">
        <v>230</v>
      </c>
    </row>
    <row r="2" spans="2:10">
      <c r="B2" s="3" t="s">
        <v>85</v>
      </c>
      <c r="C2" s="4" t="s">
        <v>86</v>
      </c>
      <c r="D2" s="4" t="s">
        <v>87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88</v>
      </c>
    </row>
    <row r="3" spans="2:10">
      <c r="B3" s="4" t="s">
        <v>21</v>
      </c>
      <c r="C3" s="4">
        <v>8</v>
      </c>
      <c r="D3" s="4">
        <v>1</v>
      </c>
      <c r="E3" s="4">
        <v>0</v>
      </c>
      <c r="F3" s="4">
        <v>336</v>
      </c>
      <c r="G3" s="4">
        <v>193</v>
      </c>
      <c r="H3" s="4">
        <v>3265</v>
      </c>
      <c r="I3" s="4">
        <v>2455</v>
      </c>
      <c r="J3" s="5">
        <v>0.88888888888888884</v>
      </c>
    </row>
    <row r="4" spans="2:10">
      <c r="B4" s="4" t="s">
        <v>16</v>
      </c>
      <c r="C4" s="4">
        <v>5</v>
      </c>
      <c r="D4" s="4">
        <v>3</v>
      </c>
      <c r="E4" s="4">
        <v>1</v>
      </c>
      <c r="F4" s="4">
        <v>311</v>
      </c>
      <c r="G4" s="4">
        <v>278</v>
      </c>
      <c r="H4" s="4">
        <v>3105</v>
      </c>
      <c r="I4" s="4">
        <v>3081</v>
      </c>
      <c r="J4" s="5">
        <v>0.55555555555555558</v>
      </c>
    </row>
    <row r="5" spans="2:10">
      <c r="B5" s="4" t="s">
        <v>46</v>
      </c>
      <c r="C5" s="4">
        <v>3</v>
      </c>
      <c r="D5" s="4">
        <v>6</v>
      </c>
      <c r="E5" s="4">
        <v>0</v>
      </c>
      <c r="F5" s="4">
        <v>240</v>
      </c>
      <c r="G5" s="4">
        <v>277</v>
      </c>
      <c r="H5" s="4">
        <v>2970</v>
      </c>
      <c r="I5" s="4">
        <v>3261</v>
      </c>
      <c r="J5" s="5">
        <v>0.33333333333333331</v>
      </c>
    </row>
    <row r="6" spans="2:10">
      <c r="B6" s="4" t="s">
        <v>33</v>
      </c>
      <c r="C6" s="4">
        <v>2</v>
      </c>
      <c r="D6" s="4">
        <v>7</v>
      </c>
      <c r="E6" s="4">
        <v>0</v>
      </c>
      <c r="F6" s="4">
        <v>192</v>
      </c>
      <c r="G6" s="4">
        <v>314</v>
      </c>
      <c r="H6" s="4">
        <v>2315</v>
      </c>
      <c r="I6" s="4">
        <v>3259</v>
      </c>
      <c r="J6" s="5">
        <v>0.22222222222222221</v>
      </c>
    </row>
    <row r="7" spans="2:10">
      <c r="B7" s="4" t="s">
        <v>18</v>
      </c>
      <c r="C7" s="4">
        <v>2</v>
      </c>
      <c r="D7" s="4">
        <v>7</v>
      </c>
      <c r="E7" s="4">
        <v>0</v>
      </c>
      <c r="F7" s="4">
        <v>219</v>
      </c>
      <c r="G7" s="4">
        <v>301</v>
      </c>
      <c r="H7" s="4">
        <v>2984</v>
      </c>
      <c r="I7" s="4">
        <v>3245</v>
      </c>
      <c r="J7" s="5">
        <v>0.22222222222222221</v>
      </c>
    </row>
    <row r="8" spans="2:10">
      <c r="J8" s="5"/>
    </row>
    <row r="9" spans="2:10">
      <c r="B9" s="3" t="s">
        <v>89</v>
      </c>
      <c r="C9" s="4" t="s">
        <v>86</v>
      </c>
      <c r="D9" s="4" t="s">
        <v>87</v>
      </c>
      <c r="E9" s="4" t="s">
        <v>3</v>
      </c>
      <c r="F9" s="4" t="s">
        <v>4</v>
      </c>
      <c r="G9" s="4" t="s">
        <v>5</v>
      </c>
      <c r="H9" s="4" t="s">
        <v>6</v>
      </c>
      <c r="I9" s="4" t="s">
        <v>7</v>
      </c>
      <c r="J9" s="4" t="s">
        <v>88</v>
      </c>
    </row>
    <row r="10" spans="2:10">
      <c r="B10" s="4" t="s">
        <v>27</v>
      </c>
      <c r="C10" s="4">
        <v>6</v>
      </c>
      <c r="D10" s="4">
        <v>3</v>
      </c>
      <c r="E10" s="4">
        <v>0</v>
      </c>
      <c r="F10" s="4">
        <v>324</v>
      </c>
      <c r="G10" s="4">
        <v>245</v>
      </c>
      <c r="H10" s="4">
        <v>3453</v>
      </c>
      <c r="I10" s="4">
        <v>2936</v>
      </c>
      <c r="J10" s="5">
        <v>0.66666666666666663</v>
      </c>
    </row>
    <row r="11" spans="2:10">
      <c r="B11" s="4" t="s">
        <v>35</v>
      </c>
      <c r="C11" s="4">
        <v>5</v>
      </c>
      <c r="D11" s="4">
        <v>3</v>
      </c>
      <c r="E11" s="4">
        <v>1</v>
      </c>
      <c r="F11" s="4">
        <v>307</v>
      </c>
      <c r="G11" s="4">
        <v>280</v>
      </c>
      <c r="H11" s="4">
        <v>3641</v>
      </c>
      <c r="I11" s="4">
        <v>3217</v>
      </c>
      <c r="J11" s="5">
        <v>0.55555555555555558</v>
      </c>
    </row>
    <row r="12" spans="2:10">
      <c r="B12" s="4" t="s">
        <v>13</v>
      </c>
      <c r="C12" s="4">
        <v>3</v>
      </c>
      <c r="D12" s="4">
        <v>5</v>
      </c>
      <c r="E12" s="4">
        <v>1</v>
      </c>
      <c r="F12" s="4">
        <v>268</v>
      </c>
      <c r="G12" s="4">
        <v>301</v>
      </c>
      <c r="H12" s="4">
        <v>3195</v>
      </c>
      <c r="I12" s="4">
        <v>3574</v>
      </c>
      <c r="J12" s="5">
        <v>0.33333333333333331</v>
      </c>
    </row>
    <row r="13" spans="2:10">
      <c r="B13" s="4" t="s">
        <v>24</v>
      </c>
      <c r="C13" s="4">
        <v>3</v>
      </c>
      <c r="D13" s="4">
        <v>6</v>
      </c>
      <c r="E13" s="4">
        <v>0</v>
      </c>
      <c r="F13" s="4">
        <v>258</v>
      </c>
      <c r="G13" s="4">
        <v>306</v>
      </c>
      <c r="H13" s="4">
        <v>2976</v>
      </c>
      <c r="I13" s="4">
        <v>3008</v>
      </c>
      <c r="J13" s="5">
        <v>0.33333333333333331</v>
      </c>
    </row>
    <row r="15" spans="2:10">
      <c r="B15" s="3" t="s">
        <v>90</v>
      </c>
      <c r="C15" s="4" t="s">
        <v>86</v>
      </c>
      <c r="D15" s="4" t="s">
        <v>87</v>
      </c>
      <c r="E15" s="4" t="s">
        <v>3</v>
      </c>
      <c r="F15" s="4" t="s">
        <v>4</v>
      </c>
      <c r="G15" s="4" t="s">
        <v>5</v>
      </c>
      <c r="H15" s="4" t="s">
        <v>6</v>
      </c>
      <c r="I15" s="4" t="s">
        <v>7</v>
      </c>
      <c r="J15" s="4" t="s">
        <v>88</v>
      </c>
    </row>
    <row r="16" spans="2:10">
      <c r="B16" s="4" t="s">
        <v>20</v>
      </c>
      <c r="C16" s="4">
        <v>7</v>
      </c>
      <c r="D16" s="4">
        <v>2</v>
      </c>
      <c r="E16" s="4">
        <v>0</v>
      </c>
      <c r="F16" s="4">
        <v>331</v>
      </c>
      <c r="G16" s="4">
        <v>243</v>
      </c>
      <c r="H16" s="4">
        <v>3390</v>
      </c>
      <c r="I16" s="4">
        <v>3025</v>
      </c>
      <c r="J16" s="5">
        <v>0.77777777777777779</v>
      </c>
    </row>
    <row r="17" spans="2:10">
      <c r="B17" s="4" t="s">
        <v>15</v>
      </c>
      <c r="C17" s="4">
        <v>5</v>
      </c>
      <c r="D17" s="4">
        <v>4</v>
      </c>
      <c r="E17" s="4">
        <v>0</v>
      </c>
      <c r="F17" s="4">
        <v>231</v>
      </c>
      <c r="G17" s="4">
        <v>250</v>
      </c>
      <c r="H17" s="4">
        <v>2732</v>
      </c>
      <c r="I17" s="4">
        <v>3148</v>
      </c>
      <c r="J17" s="5">
        <v>0.55555555555555558</v>
      </c>
    </row>
    <row r="18" spans="2:10">
      <c r="B18" s="4" t="s">
        <v>112</v>
      </c>
      <c r="C18" s="4">
        <v>2</v>
      </c>
      <c r="D18" s="4">
        <v>7</v>
      </c>
      <c r="E18" s="4">
        <v>0</v>
      </c>
      <c r="F18" s="4">
        <v>231</v>
      </c>
      <c r="G18" s="4">
        <v>314</v>
      </c>
      <c r="H18" s="4">
        <v>2899</v>
      </c>
      <c r="I18" s="4">
        <v>3287</v>
      </c>
      <c r="J18" s="5">
        <v>0.22222222222222221</v>
      </c>
    </row>
    <row r="19" spans="2:10">
      <c r="B19" s="4" t="s">
        <v>28</v>
      </c>
      <c r="C19" s="4">
        <v>0</v>
      </c>
      <c r="D19" s="4">
        <v>8</v>
      </c>
      <c r="E19" s="4">
        <v>1</v>
      </c>
      <c r="F19" s="4">
        <v>199</v>
      </c>
      <c r="G19" s="4">
        <v>305</v>
      </c>
      <c r="H19" s="4">
        <v>2705</v>
      </c>
      <c r="I19" s="4">
        <v>2986</v>
      </c>
      <c r="J19" s="5">
        <v>5.5555555555555552E-2</v>
      </c>
    </row>
    <row r="21" spans="2:10">
      <c r="B21" s="6" t="s">
        <v>91</v>
      </c>
      <c r="C21" s="4" t="s">
        <v>1</v>
      </c>
      <c r="D21" s="4" t="s">
        <v>2</v>
      </c>
      <c r="E21" s="4" t="s">
        <v>3</v>
      </c>
      <c r="F21" s="4" t="s">
        <v>92</v>
      </c>
      <c r="G21" s="4" t="s">
        <v>5</v>
      </c>
      <c r="H21" s="4" t="s">
        <v>6</v>
      </c>
      <c r="I21" s="4" t="s">
        <v>7</v>
      </c>
      <c r="J21" s="4" t="s">
        <v>88</v>
      </c>
    </row>
    <row r="22" spans="2:10">
      <c r="B22" s="4" t="s">
        <v>67</v>
      </c>
      <c r="C22" s="4">
        <v>7</v>
      </c>
      <c r="D22" s="4">
        <v>2</v>
      </c>
      <c r="E22" s="4">
        <v>0</v>
      </c>
      <c r="F22" s="4">
        <v>295</v>
      </c>
      <c r="G22" s="4">
        <v>231</v>
      </c>
      <c r="H22" s="4">
        <v>3298</v>
      </c>
      <c r="I22" s="4">
        <v>2943</v>
      </c>
      <c r="J22" s="5">
        <v>0.77777777777777779</v>
      </c>
    </row>
    <row r="23" spans="2:10">
      <c r="B23" s="4" t="s">
        <v>69</v>
      </c>
      <c r="C23" s="4">
        <v>6</v>
      </c>
      <c r="D23" s="4">
        <v>1</v>
      </c>
      <c r="E23" s="4">
        <v>2</v>
      </c>
      <c r="F23" s="4">
        <v>343</v>
      </c>
      <c r="G23" s="4">
        <v>247</v>
      </c>
      <c r="H23" s="4">
        <v>3560</v>
      </c>
      <c r="I23" s="4">
        <v>3054</v>
      </c>
      <c r="J23" s="5">
        <v>0.66666666666666663</v>
      </c>
    </row>
    <row r="24" spans="2:10">
      <c r="B24" s="4" t="s">
        <v>52</v>
      </c>
      <c r="C24" s="4">
        <v>5</v>
      </c>
      <c r="D24" s="4">
        <v>4</v>
      </c>
      <c r="E24" s="4">
        <v>0</v>
      </c>
      <c r="F24" s="4">
        <v>279</v>
      </c>
      <c r="G24" s="4">
        <v>271</v>
      </c>
      <c r="H24" s="4">
        <v>2942</v>
      </c>
      <c r="I24" s="4">
        <v>2834</v>
      </c>
      <c r="J24" s="5">
        <v>0.55555555555555558</v>
      </c>
    </row>
    <row r="25" spans="2:10">
      <c r="B25" s="4" t="s">
        <v>64</v>
      </c>
      <c r="C25" s="4">
        <v>4</v>
      </c>
      <c r="D25" s="4">
        <v>4</v>
      </c>
      <c r="E25" s="4">
        <v>1</v>
      </c>
      <c r="F25" s="4">
        <v>247</v>
      </c>
      <c r="G25" s="4">
        <v>256</v>
      </c>
      <c r="H25" s="4">
        <v>2861</v>
      </c>
      <c r="I25" s="4">
        <v>2829</v>
      </c>
      <c r="J25" s="5">
        <v>0.44444444444444442</v>
      </c>
    </row>
    <row r="26" spans="2:10">
      <c r="B26" s="4" t="s">
        <v>73</v>
      </c>
      <c r="C26" s="4">
        <v>3</v>
      </c>
      <c r="D26" s="4">
        <v>6</v>
      </c>
      <c r="E26" s="4">
        <v>0</v>
      </c>
      <c r="F26" s="4">
        <v>228</v>
      </c>
      <c r="G26" s="4">
        <v>310</v>
      </c>
      <c r="H26" s="4">
        <v>2959</v>
      </c>
      <c r="I26" s="4">
        <v>3462</v>
      </c>
      <c r="J26" s="5">
        <v>0.33333333333333331</v>
      </c>
    </row>
    <row r="28" spans="2:10">
      <c r="B28" s="6" t="s">
        <v>93</v>
      </c>
      <c r="C28" s="4" t="s">
        <v>1</v>
      </c>
      <c r="D28" s="4" t="s">
        <v>2</v>
      </c>
      <c r="E28" s="4" t="s">
        <v>3</v>
      </c>
      <c r="F28" s="4" t="s">
        <v>92</v>
      </c>
      <c r="G28" s="4" t="s">
        <v>5</v>
      </c>
      <c r="H28" s="4" t="s">
        <v>6</v>
      </c>
      <c r="I28" s="4" t="s">
        <v>7</v>
      </c>
      <c r="J28" s="4" t="s">
        <v>88</v>
      </c>
    </row>
    <row r="29" spans="2:10">
      <c r="B29" s="4" t="s">
        <v>71</v>
      </c>
      <c r="C29" s="4">
        <v>6</v>
      </c>
      <c r="D29" s="4">
        <v>2</v>
      </c>
      <c r="E29" s="4">
        <v>1</v>
      </c>
      <c r="F29" s="4">
        <v>289</v>
      </c>
      <c r="G29" s="4">
        <v>185</v>
      </c>
      <c r="H29" s="4">
        <v>3327</v>
      </c>
      <c r="I29" s="4">
        <v>2699</v>
      </c>
      <c r="J29" s="5">
        <v>0.66666666666666663</v>
      </c>
    </row>
    <row r="30" spans="2:10">
      <c r="B30" s="4" t="s">
        <v>57</v>
      </c>
      <c r="C30" s="4">
        <v>5</v>
      </c>
      <c r="D30" s="4">
        <v>4</v>
      </c>
      <c r="E30" s="4">
        <v>0</v>
      </c>
      <c r="F30" s="4">
        <v>254</v>
      </c>
      <c r="G30" s="4">
        <v>296</v>
      </c>
      <c r="H30" s="4">
        <v>3153</v>
      </c>
      <c r="I30" s="4">
        <v>3226</v>
      </c>
      <c r="J30" s="5">
        <v>0.55555555555555558</v>
      </c>
    </row>
    <row r="31" spans="2:10">
      <c r="B31" s="4" t="s">
        <v>59</v>
      </c>
      <c r="C31" s="4">
        <v>3</v>
      </c>
      <c r="D31" s="4">
        <v>6</v>
      </c>
      <c r="E31" s="4">
        <v>0</v>
      </c>
      <c r="F31" s="4">
        <v>214</v>
      </c>
      <c r="G31" s="4">
        <v>294</v>
      </c>
      <c r="H31" s="4">
        <v>2606</v>
      </c>
      <c r="I31" s="4">
        <v>3118</v>
      </c>
      <c r="J31" s="5">
        <v>0.33333333333333331</v>
      </c>
    </row>
    <row r="32" spans="2:10">
      <c r="B32" s="4" t="s">
        <v>63</v>
      </c>
      <c r="C32" s="4">
        <v>2</v>
      </c>
      <c r="D32" s="4">
        <v>7</v>
      </c>
      <c r="E32" s="4">
        <v>0</v>
      </c>
      <c r="F32" s="4">
        <v>222</v>
      </c>
      <c r="G32" s="4">
        <v>266</v>
      </c>
      <c r="H32" s="4">
        <v>2887</v>
      </c>
      <c r="I32" s="4">
        <v>3160</v>
      </c>
      <c r="J32" s="5">
        <v>0.22222222222222221</v>
      </c>
    </row>
    <row r="33" spans="2:10">
      <c r="J33" s="5"/>
    </row>
    <row r="34" spans="2:10">
      <c r="B34" s="6" t="s">
        <v>94</v>
      </c>
      <c r="C34" s="4" t="s">
        <v>1</v>
      </c>
      <c r="D34" s="4" t="s">
        <v>2</v>
      </c>
      <c r="E34" s="4" t="s">
        <v>3</v>
      </c>
      <c r="F34" s="4" t="s">
        <v>92</v>
      </c>
      <c r="G34" s="4" t="s">
        <v>5</v>
      </c>
      <c r="H34" s="4" t="s">
        <v>6</v>
      </c>
      <c r="I34" s="4" t="s">
        <v>7</v>
      </c>
      <c r="J34" s="4" t="s">
        <v>88</v>
      </c>
    </row>
    <row r="35" spans="2:10">
      <c r="B35" s="4" t="s">
        <v>70</v>
      </c>
      <c r="C35" s="4">
        <v>8</v>
      </c>
      <c r="D35" s="4">
        <v>1</v>
      </c>
      <c r="E35" s="4">
        <v>0</v>
      </c>
      <c r="F35" s="4">
        <v>337</v>
      </c>
      <c r="G35" s="4">
        <v>203</v>
      </c>
      <c r="H35" s="4">
        <v>3305</v>
      </c>
      <c r="I35" s="4">
        <v>2497</v>
      </c>
      <c r="J35" s="5">
        <v>0.88888888888888884</v>
      </c>
    </row>
    <row r="36" spans="2:10">
      <c r="B36" s="4" t="s">
        <v>113</v>
      </c>
      <c r="C36" s="4">
        <v>5</v>
      </c>
      <c r="D36" s="4">
        <v>4</v>
      </c>
      <c r="E36" s="4">
        <v>0</v>
      </c>
      <c r="F36" s="4">
        <v>298</v>
      </c>
      <c r="G36" s="4">
        <v>275</v>
      </c>
      <c r="H36" s="4">
        <v>3304</v>
      </c>
      <c r="I36" s="4">
        <v>3255</v>
      </c>
      <c r="J36" s="5">
        <v>0.55555555555555558</v>
      </c>
    </row>
    <row r="37" spans="2:10">
      <c r="B37" s="4" t="s">
        <v>50</v>
      </c>
      <c r="C37" s="4">
        <v>5</v>
      </c>
      <c r="D37" s="4">
        <v>4</v>
      </c>
      <c r="E37" s="4">
        <v>0</v>
      </c>
      <c r="F37" s="4">
        <v>284</v>
      </c>
      <c r="G37" s="4">
        <v>234</v>
      </c>
      <c r="H37" s="4">
        <v>2809</v>
      </c>
      <c r="I37" s="4">
        <v>2662</v>
      </c>
      <c r="J37" s="5">
        <v>0.55555555555555558</v>
      </c>
    </row>
    <row r="38" spans="2:10">
      <c r="B38" s="4" t="s">
        <v>58</v>
      </c>
      <c r="C38" s="4">
        <v>3</v>
      </c>
      <c r="D38" s="4">
        <v>6</v>
      </c>
      <c r="E38" s="4">
        <v>0</v>
      </c>
      <c r="F38" s="4">
        <v>233</v>
      </c>
      <c r="G38" s="4">
        <v>308</v>
      </c>
      <c r="H38" s="4">
        <v>2922</v>
      </c>
      <c r="I38" s="4">
        <v>3343</v>
      </c>
      <c r="J38" s="5">
        <v>0.33333333333333331</v>
      </c>
    </row>
    <row r="39" spans="2:10">
      <c r="J39" s="5"/>
    </row>
  </sheetData>
  <sortState ref="B3:J6">
    <sortCondition descending="1" ref="C3:C6"/>
    <sortCondition ref="D3:D6"/>
    <sortCondition ref="B3:B6"/>
  </sortState>
  <pageMargins left="0.7" right="0.7" top="0.75" bottom="0.75" header="0.3" footer="0.3"/>
  <pageSetup paperSize="9" scale="77" fitToWidth="0" orientation="landscape" horizontalDpi="300" verticalDpi="300" r:id="rId1"/>
  <headerFooter>
    <oddHeader>&amp;R&amp;"Calibri"&amp;12 CONFIDENTIAL &amp; RESTRICTED&amp;1#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2060"/>
  </sheetPr>
  <dimension ref="H2:H13"/>
  <sheetViews>
    <sheetView workbookViewId="0">
      <selection activeCell="E19" sqref="E19"/>
    </sheetView>
  </sheetViews>
  <sheetFormatPr defaultRowHeight="15"/>
  <cols>
    <col min="2" max="2" width="9.7109375" customWidth="1"/>
    <col min="8" max="8" width="36.85546875" customWidth="1"/>
  </cols>
  <sheetData>
    <row r="2" spans="8:8">
      <c r="H2" s="10"/>
    </row>
    <row r="3" spans="8:8">
      <c r="H3" s="10"/>
    </row>
    <row r="4" spans="8:8">
      <c r="H4" s="10"/>
    </row>
    <row r="5" spans="8:8">
      <c r="H5" s="10"/>
    </row>
    <row r="8" spans="8:8">
      <c r="H8" s="10"/>
    </row>
    <row r="9" spans="8:8">
      <c r="H9" s="10"/>
    </row>
    <row r="10" spans="8:8">
      <c r="H10" s="10"/>
    </row>
    <row r="11" spans="8:8">
      <c r="H11" s="10"/>
    </row>
    <row r="13" spans="8:8">
      <c r="H13" s="10"/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S51"/>
  <sheetViews>
    <sheetView topLeftCell="B31" workbookViewId="0">
      <selection activeCell="B34" sqref="B34:I34"/>
    </sheetView>
  </sheetViews>
  <sheetFormatPr defaultColWidth="9.140625" defaultRowHeight="12.75"/>
  <cols>
    <col min="1" max="8" width="9.140625" style="1"/>
    <col min="9" max="9" width="12.28515625" style="1" customWidth="1"/>
    <col min="10" max="16384" width="9.140625" style="1"/>
  </cols>
  <sheetData>
    <row r="1" spans="2:19">
      <c r="B1" s="1" t="s">
        <v>0</v>
      </c>
      <c r="E1" s="1" t="s">
        <v>195</v>
      </c>
      <c r="L1" s="1" t="s">
        <v>45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1</v>
      </c>
      <c r="C3" s="1">
        <v>0</v>
      </c>
      <c r="D3" s="1">
        <v>0</v>
      </c>
      <c r="E3" s="1">
        <v>35</v>
      </c>
      <c r="F3" s="1">
        <v>28</v>
      </c>
      <c r="G3" s="1">
        <v>392</v>
      </c>
      <c r="H3" s="1">
        <v>333</v>
      </c>
      <c r="I3" s="1" t="s">
        <v>47</v>
      </c>
      <c r="L3" s="1">
        <v>0</v>
      </c>
      <c r="M3" s="1">
        <v>1</v>
      </c>
      <c r="N3" s="1">
        <v>0</v>
      </c>
      <c r="O3" s="1">
        <v>28</v>
      </c>
      <c r="P3" s="1">
        <v>35</v>
      </c>
      <c r="Q3" s="1">
        <v>333</v>
      </c>
      <c r="R3" s="1">
        <v>392</v>
      </c>
      <c r="S3" s="1" t="s">
        <v>21</v>
      </c>
    </row>
    <row r="4" spans="2:19">
      <c r="B4" s="1">
        <v>1</v>
      </c>
      <c r="C4" s="1">
        <v>0</v>
      </c>
      <c r="D4" s="1">
        <v>0</v>
      </c>
      <c r="E4" s="1">
        <v>45</v>
      </c>
      <c r="F4" s="1">
        <v>7</v>
      </c>
      <c r="G4" s="1">
        <v>441</v>
      </c>
      <c r="H4" s="1">
        <v>266</v>
      </c>
      <c r="I4" s="1" t="s">
        <v>17</v>
      </c>
      <c r="L4" s="1">
        <v>0</v>
      </c>
      <c r="M4" s="1">
        <v>1</v>
      </c>
      <c r="N4" s="1">
        <v>0</v>
      </c>
      <c r="O4" s="1">
        <v>13</v>
      </c>
      <c r="P4" s="1">
        <v>38</v>
      </c>
      <c r="Q4" s="1">
        <v>230</v>
      </c>
      <c r="R4" s="1">
        <v>353</v>
      </c>
      <c r="S4" s="1" t="s">
        <v>55</v>
      </c>
    </row>
    <row r="5" spans="2:19">
      <c r="B5" s="1">
        <v>1</v>
      </c>
      <c r="C5" s="1">
        <v>0</v>
      </c>
      <c r="D5" s="1">
        <v>0</v>
      </c>
      <c r="E5" s="1">
        <v>49</v>
      </c>
      <c r="F5" s="1">
        <v>21</v>
      </c>
      <c r="G5" s="1">
        <v>306</v>
      </c>
      <c r="H5" s="1">
        <v>168</v>
      </c>
      <c r="I5" s="1" t="s">
        <v>9</v>
      </c>
      <c r="L5" s="1">
        <v>1</v>
      </c>
      <c r="M5" s="1">
        <v>0</v>
      </c>
      <c r="N5" s="1">
        <v>0</v>
      </c>
      <c r="O5" s="1">
        <v>38</v>
      </c>
      <c r="P5" s="1">
        <v>24</v>
      </c>
      <c r="Q5" s="1">
        <v>388</v>
      </c>
      <c r="R5" s="1">
        <v>284</v>
      </c>
      <c r="S5" s="1" t="s">
        <v>11</v>
      </c>
    </row>
    <row r="6" spans="2:19">
      <c r="B6" s="1">
        <v>1</v>
      </c>
      <c r="C6" s="1">
        <v>0</v>
      </c>
      <c r="D6" s="1">
        <v>0</v>
      </c>
      <c r="E6" s="1">
        <v>42</v>
      </c>
      <c r="F6" s="1">
        <v>14</v>
      </c>
      <c r="G6" s="1">
        <v>367</v>
      </c>
      <c r="H6" s="1">
        <v>160</v>
      </c>
      <c r="I6" s="1" t="s">
        <v>59</v>
      </c>
      <c r="L6" s="1">
        <v>1</v>
      </c>
      <c r="M6" s="1">
        <v>0</v>
      </c>
      <c r="N6" s="1">
        <v>0</v>
      </c>
      <c r="O6" s="1">
        <v>35</v>
      </c>
      <c r="P6" s="1">
        <v>34</v>
      </c>
      <c r="Q6" s="1">
        <v>391</v>
      </c>
      <c r="R6" s="1">
        <v>331</v>
      </c>
      <c r="S6" s="1" t="s">
        <v>37</v>
      </c>
    </row>
    <row r="7" spans="2:19">
      <c r="B7" s="1">
        <v>1</v>
      </c>
      <c r="C7" s="1">
        <v>0</v>
      </c>
      <c r="D7" s="1">
        <v>0</v>
      </c>
      <c r="E7" s="1">
        <v>34</v>
      </c>
      <c r="F7" s="1">
        <v>23</v>
      </c>
      <c r="G7" s="1">
        <v>392</v>
      </c>
      <c r="H7" s="1">
        <v>297</v>
      </c>
      <c r="I7" s="1" t="s">
        <v>46</v>
      </c>
      <c r="L7" s="1">
        <v>0</v>
      </c>
      <c r="M7" s="1">
        <v>1</v>
      </c>
      <c r="N7" s="1">
        <v>0</v>
      </c>
      <c r="O7" s="1">
        <v>23</v>
      </c>
      <c r="P7" s="1">
        <v>34</v>
      </c>
      <c r="Q7" s="1">
        <v>297</v>
      </c>
      <c r="R7" s="1">
        <v>392</v>
      </c>
      <c r="S7" s="1" t="s">
        <v>26</v>
      </c>
    </row>
    <row r="8" spans="2:19">
      <c r="B8" s="1">
        <v>0</v>
      </c>
      <c r="C8" s="1">
        <v>1</v>
      </c>
      <c r="D8" s="1">
        <v>0</v>
      </c>
      <c r="E8" s="1">
        <v>31</v>
      </c>
      <c r="F8" s="1">
        <v>35</v>
      </c>
      <c r="G8" s="1">
        <v>308</v>
      </c>
      <c r="H8" s="1">
        <v>402</v>
      </c>
      <c r="I8" s="1" t="s">
        <v>65</v>
      </c>
      <c r="L8" s="1">
        <v>1</v>
      </c>
      <c r="M8" s="1">
        <v>0</v>
      </c>
      <c r="N8" s="1">
        <v>0</v>
      </c>
      <c r="O8" s="1">
        <v>37</v>
      </c>
      <c r="P8" s="1">
        <v>26</v>
      </c>
      <c r="Q8" s="1">
        <v>399</v>
      </c>
      <c r="R8" s="1">
        <v>371</v>
      </c>
      <c r="S8" s="1" t="s">
        <v>15</v>
      </c>
    </row>
    <row r="9" spans="2:19">
      <c r="B9" s="1">
        <v>1</v>
      </c>
      <c r="C9" s="1">
        <v>0</v>
      </c>
      <c r="D9" s="1">
        <v>0</v>
      </c>
      <c r="E9" s="1">
        <v>42</v>
      </c>
      <c r="F9" s="1">
        <v>24</v>
      </c>
      <c r="G9" s="1">
        <v>388</v>
      </c>
      <c r="H9" s="1">
        <v>287</v>
      </c>
      <c r="I9" s="1" t="s">
        <v>28</v>
      </c>
      <c r="L9" s="1">
        <v>0</v>
      </c>
      <c r="M9" s="1">
        <v>1</v>
      </c>
      <c r="N9" s="1">
        <v>0</v>
      </c>
      <c r="O9" s="1">
        <v>35</v>
      </c>
      <c r="P9" s="1">
        <v>38</v>
      </c>
      <c r="Q9" s="1">
        <v>430</v>
      </c>
      <c r="R9" s="1">
        <v>487</v>
      </c>
      <c r="S9" s="1" t="s">
        <v>60</v>
      </c>
    </row>
    <row r="10" spans="2:19">
      <c r="B10" s="1">
        <v>1</v>
      </c>
      <c r="C10" s="1">
        <v>0</v>
      </c>
      <c r="D10" s="1">
        <v>0</v>
      </c>
      <c r="E10" s="1">
        <v>31</v>
      </c>
      <c r="F10" s="1">
        <v>17</v>
      </c>
      <c r="G10" s="1">
        <v>361</v>
      </c>
      <c r="H10" s="1">
        <v>222</v>
      </c>
      <c r="I10" s="1" t="s">
        <v>18</v>
      </c>
      <c r="L10" s="1">
        <v>0</v>
      </c>
      <c r="M10" s="1">
        <v>1</v>
      </c>
      <c r="N10" s="1">
        <v>0</v>
      </c>
      <c r="O10" s="1">
        <v>10</v>
      </c>
      <c r="P10" s="1">
        <v>24</v>
      </c>
      <c r="Q10" s="1">
        <v>235</v>
      </c>
      <c r="R10" s="1">
        <v>315</v>
      </c>
      <c r="S10" s="1" t="s">
        <v>16</v>
      </c>
    </row>
    <row r="11" spans="2:19">
      <c r="B11" s="1">
        <v>1</v>
      </c>
      <c r="C11" s="1">
        <v>0</v>
      </c>
      <c r="D11" s="1">
        <v>0</v>
      </c>
      <c r="E11" s="1">
        <v>27</v>
      </c>
      <c r="F11" s="1">
        <v>24</v>
      </c>
      <c r="G11" s="1">
        <v>310</v>
      </c>
      <c r="H11" s="1">
        <v>320</v>
      </c>
      <c r="I11" s="1" t="s">
        <v>29</v>
      </c>
      <c r="L11" s="1">
        <v>0</v>
      </c>
      <c r="M11" s="1">
        <v>1</v>
      </c>
      <c r="N11" s="1">
        <v>0</v>
      </c>
      <c r="O11" s="1">
        <v>21</v>
      </c>
      <c r="P11" s="1">
        <v>24</v>
      </c>
      <c r="Q11" s="1">
        <v>267</v>
      </c>
      <c r="R11" s="1">
        <v>336</v>
      </c>
      <c r="S11" s="1" t="s">
        <v>74</v>
      </c>
    </row>
    <row r="12" spans="2:19">
      <c r="I12" s="1" t="s">
        <v>16</v>
      </c>
      <c r="S12" s="1" t="s">
        <v>34</v>
      </c>
    </row>
    <row r="13" spans="2:19">
      <c r="I13" s="1" t="s">
        <v>12</v>
      </c>
      <c r="S13" s="1" t="s">
        <v>17</v>
      </c>
    </row>
    <row r="14" spans="2:19">
      <c r="I14" s="1" t="s">
        <v>11</v>
      </c>
      <c r="S14" s="1" t="s">
        <v>35</v>
      </c>
    </row>
    <row r="15" spans="2:19">
      <c r="I15" s="1" t="s">
        <v>25</v>
      </c>
      <c r="S15" s="1" t="s">
        <v>12</v>
      </c>
    </row>
    <row r="16" spans="2:19">
      <c r="I16" s="1" t="s">
        <v>57</v>
      </c>
      <c r="S16" s="1" t="s">
        <v>9</v>
      </c>
    </row>
    <row r="17" spans="1:19">
      <c r="A17" s="1" t="s">
        <v>84</v>
      </c>
      <c r="B17" s="1">
        <f t="shared" ref="B17:H17" si="0">SUM(B3:B12)</f>
        <v>8</v>
      </c>
      <c r="C17" s="1">
        <f t="shared" si="0"/>
        <v>1</v>
      </c>
      <c r="D17" s="1">
        <f t="shared" si="0"/>
        <v>0</v>
      </c>
      <c r="E17" s="1">
        <f t="shared" si="0"/>
        <v>336</v>
      </c>
      <c r="F17" s="1">
        <f t="shared" si="0"/>
        <v>193</v>
      </c>
      <c r="G17" s="1">
        <f t="shared" si="0"/>
        <v>3265</v>
      </c>
      <c r="H17" s="1">
        <f t="shared" si="0"/>
        <v>2455</v>
      </c>
      <c r="I17" s="2">
        <f>B17/(B17+C17+D17)</f>
        <v>0.88888888888888884</v>
      </c>
      <c r="K17" s="1" t="s">
        <v>84</v>
      </c>
      <c r="L17" s="1">
        <f t="shared" ref="L17:R17" si="1">SUM(L3:L12)</f>
        <v>3</v>
      </c>
      <c r="M17" s="1">
        <f t="shared" si="1"/>
        <v>6</v>
      </c>
      <c r="N17" s="1">
        <f t="shared" si="1"/>
        <v>0</v>
      </c>
      <c r="O17" s="1">
        <f t="shared" si="1"/>
        <v>240</v>
      </c>
      <c r="P17" s="1">
        <f t="shared" si="1"/>
        <v>277</v>
      </c>
      <c r="Q17" s="1">
        <f t="shared" si="1"/>
        <v>2970</v>
      </c>
      <c r="R17" s="1">
        <f t="shared" si="1"/>
        <v>3261</v>
      </c>
      <c r="S17" s="2">
        <f>L17/(L17+M17+N17)</f>
        <v>0.33333333333333331</v>
      </c>
    </row>
    <row r="19" spans="1:19">
      <c r="B19" s="1" t="s">
        <v>19</v>
      </c>
      <c r="E19" s="1" t="s">
        <v>195</v>
      </c>
      <c r="L19" s="1" t="s">
        <v>30</v>
      </c>
      <c r="O19" s="1" t="s">
        <v>195</v>
      </c>
    </row>
    <row r="20" spans="1:19">
      <c r="B20" s="1">
        <v>0</v>
      </c>
      <c r="C20" s="1">
        <v>1</v>
      </c>
      <c r="D20" s="1">
        <v>0</v>
      </c>
      <c r="E20" s="1">
        <v>3</v>
      </c>
      <c r="F20" s="1">
        <v>44</v>
      </c>
      <c r="G20" s="1">
        <v>223</v>
      </c>
      <c r="H20" s="1">
        <v>471</v>
      </c>
      <c r="I20" s="1" t="s">
        <v>54</v>
      </c>
      <c r="L20" s="1">
        <v>0</v>
      </c>
      <c r="M20" s="1">
        <v>0</v>
      </c>
      <c r="N20" s="1">
        <v>1</v>
      </c>
      <c r="O20" s="1">
        <v>30</v>
      </c>
      <c r="P20" s="1">
        <v>30</v>
      </c>
      <c r="Q20" s="1">
        <v>307</v>
      </c>
      <c r="R20" s="1">
        <v>182</v>
      </c>
      <c r="S20" s="1" t="s">
        <v>60</v>
      </c>
    </row>
    <row r="21" spans="1:19">
      <c r="B21" s="1">
        <v>0</v>
      </c>
      <c r="C21" s="1">
        <v>1</v>
      </c>
      <c r="D21" s="1">
        <v>0</v>
      </c>
      <c r="E21" s="1">
        <v>38</v>
      </c>
      <c r="F21" s="1">
        <v>42</v>
      </c>
      <c r="G21" s="1">
        <v>479</v>
      </c>
      <c r="H21" s="1">
        <v>312</v>
      </c>
      <c r="I21" s="1" t="s">
        <v>16</v>
      </c>
      <c r="L21" s="1">
        <v>1</v>
      </c>
      <c r="M21" s="1">
        <v>0</v>
      </c>
      <c r="N21" s="1">
        <v>0</v>
      </c>
      <c r="O21" s="1">
        <v>42</v>
      </c>
      <c r="P21" s="1">
        <v>38</v>
      </c>
      <c r="Q21" s="1">
        <v>312</v>
      </c>
      <c r="R21" s="1">
        <v>479</v>
      </c>
      <c r="S21" s="1" t="s">
        <v>12</v>
      </c>
    </row>
    <row r="22" spans="1:19">
      <c r="B22" s="1">
        <v>0</v>
      </c>
      <c r="C22" s="1">
        <v>1</v>
      </c>
      <c r="D22" s="1">
        <v>0</v>
      </c>
      <c r="E22" s="1">
        <v>20</v>
      </c>
      <c r="F22" s="1">
        <v>21</v>
      </c>
      <c r="G22" s="1">
        <v>349</v>
      </c>
      <c r="H22" s="1">
        <v>284</v>
      </c>
      <c r="I22" s="1" t="s">
        <v>15</v>
      </c>
      <c r="L22" s="1">
        <v>0</v>
      </c>
      <c r="M22" s="1">
        <v>1</v>
      </c>
      <c r="N22" s="1">
        <v>0</v>
      </c>
      <c r="O22" s="1">
        <v>21</v>
      </c>
      <c r="P22" s="1">
        <v>49</v>
      </c>
      <c r="Q22" s="1">
        <v>168</v>
      </c>
      <c r="R22" s="1">
        <v>306</v>
      </c>
      <c r="S22" s="1" t="s">
        <v>21</v>
      </c>
    </row>
    <row r="23" spans="1:19">
      <c r="B23" s="1">
        <v>0</v>
      </c>
      <c r="C23" s="1">
        <v>1</v>
      </c>
      <c r="D23" s="1">
        <v>0</v>
      </c>
      <c r="E23" s="1">
        <v>30</v>
      </c>
      <c r="F23" s="1">
        <v>35</v>
      </c>
      <c r="G23" s="1">
        <v>263</v>
      </c>
      <c r="H23" s="1">
        <v>429</v>
      </c>
      <c r="I23" s="1" t="s">
        <v>24</v>
      </c>
      <c r="L23" s="1">
        <v>1</v>
      </c>
      <c r="M23" s="1">
        <v>0</v>
      </c>
      <c r="N23" s="1">
        <v>0</v>
      </c>
      <c r="O23" s="1">
        <v>49</v>
      </c>
      <c r="P23" s="1">
        <v>17</v>
      </c>
      <c r="Q23" s="1">
        <v>365</v>
      </c>
      <c r="R23" s="1">
        <v>140</v>
      </c>
      <c r="S23" s="1" t="s">
        <v>11</v>
      </c>
    </row>
    <row r="24" spans="1:19">
      <c r="B24" s="1">
        <v>0</v>
      </c>
      <c r="C24" s="1">
        <v>1</v>
      </c>
      <c r="D24" s="1">
        <v>0</v>
      </c>
      <c r="E24" s="1">
        <v>24</v>
      </c>
      <c r="F24" s="1">
        <v>35</v>
      </c>
      <c r="G24" s="1">
        <v>301</v>
      </c>
      <c r="H24" s="1">
        <v>367</v>
      </c>
      <c r="I24" s="1" t="s">
        <v>111</v>
      </c>
      <c r="L24" s="1">
        <v>1</v>
      </c>
      <c r="M24" s="1">
        <v>0</v>
      </c>
      <c r="N24" s="1">
        <v>0</v>
      </c>
      <c r="O24" s="1">
        <v>23</v>
      </c>
      <c r="P24" s="1">
        <v>10</v>
      </c>
      <c r="Q24" s="1">
        <v>233</v>
      </c>
      <c r="R24" s="1">
        <v>267</v>
      </c>
      <c r="S24" s="1" t="s">
        <v>22</v>
      </c>
    </row>
    <row r="25" spans="1:19">
      <c r="B25" s="1">
        <v>1</v>
      </c>
      <c r="C25" s="1">
        <v>0</v>
      </c>
      <c r="D25" s="1">
        <v>0</v>
      </c>
      <c r="E25" s="1">
        <v>27</v>
      </c>
      <c r="F25" s="1">
        <v>23</v>
      </c>
      <c r="G25" s="1">
        <v>326</v>
      </c>
      <c r="H25" s="1">
        <v>266</v>
      </c>
      <c r="I25" s="1" t="s">
        <v>11</v>
      </c>
      <c r="L25" s="1">
        <v>0</v>
      </c>
      <c r="M25" s="1">
        <v>1</v>
      </c>
      <c r="N25" s="1">
        <v>0</v>
      </c>
      <c r="O25" s="1">
        <v>35</v>
      </c>
      <c r="P25" s="1">
        <v>38</v>
      </c>
      <c r="Q25" s="1">
        <v>462</v>
      </c>
      <c r="R25" s="1">
        <v>445</v>
      </c>
      <c r="S25" s="1" t="s">
        <v>73</v>
      </c>
    </row>
    <row r="26" spans="1:19">
      <c r="B26" s="1">
        <v>0</v>
      </c>
      <c r="C26" s="1">
        <v>1</v>
      </c>
      <c r="D26" s="1">
        <v>0</v>
      </c>
      <c r="E26" s="1">
        <v>23</v>
      </c>
      <c r="F26" s="1">
        <v>35</v>
      </c>
      <c r="G26" s="1">
        <v>386</v>
      </c>
      <c r="H26" s="1">
        <v>396</v>
      </c>
      <c r="I26" s="1" t="s">
        <v>50</v>
      </c>
      <c r="L26" s="1">
        <v>1</v>
      </c>
      <c r="M26" s="1">
        <v>0</v>
      </c>
      <c r="N26" s="1">
        <v>0</v>
      </c>
      <c r="O26" s="1">
        <v>52</v>
      </c>
      <c r="P26" s="1">
        <v>49</v>
      </c>
      <c r="Q26" s="1">
        <v>584</v>
      </c>
      <c r="R26" s="1">
        <v>592</v>
      </c>
      <c r="S26" s="1" t="s">
        <v>29</v>
      </c>
    </row>
    <row r="27" spans="1:19">
      <c r="B27" s="1">
        <v>0</v>
      </c>
      <c r="C27" s="1">
        <v>1</v>
      </c>
      <c r="D27" s="1">
        <v>0</v>
      </c>
      <c r="E27" s="1">
        <v>17</v>
      </c>
      <c r="F27" s="1">
        <v>31</v>
      </c>
      <c r="G27" s="1">
        <v>222</v>
      </c>
      <c r="H27" s="1">
        <v>361</v>
      </c>
      <c r="I27" s="1" t="s">
        <v>26</v>
      </c>
      <c r="L27" s="1">
        <v>1</v>
      </c>
      <c r="M27" s="1">
        <v>0</v>
      </c>
      <c r="N27" s="1">
        <v>0</v>
      </c>
      <c r="O27" s="1">
        <v>24</v>
      </c>
      <c r="P27" s="1">
        <v>10</v>
      </c>
      <c r="Q27" s="1">
        <v>315</v>
      </c>
      <c r="R27" s="1">
        <v>235</v>
      </c>
      <c r="S27" s="1" t="s">
        <v>47</v>
      </c>
    </row>
    <row r="28" spans="1:19">
      <c r="B28" s="1">
        <v>1</v>
      </c>
      <c r="C28" s="1">
        <v>0</v>
      </c>
      <c r="D28" s="1">
        <v>0</v>
      </c>
      <c r="E28" s="1">
        <v>37</v>
      </c>
      <c r="F28" s="1">
        <v>35</v>
      </c>
      <c r="G28" s="1">
        <v>435</v>
      </c>
      <c r="H28" s="1">
        <v>359</v>
      </c>
      <c r="I28" s="1" t="s">
        <v>9</v>
      </c>
      <c r="L28" s="1">
        <v>0</v>
      </c>
      <c r="M28" s="1">
        <v>1</v>
      </c>
      <c r="N28" s="1">
        <v>0</v>
      </c>
      <c r="O28" s="1">
        <v>35</v>
      </c>
      <c r="P28" s="1">
        <v>37</v>
      </c>
      <c r="Q28" s="1">
        <v>359</v>
      </c>
      <c r="R28" s="1">
        <v>435</v>
      </c>
      <c r="S28" s="1" t="s">
        <v>18</v>
      </c>
    </row>
    <row r="29" spans="1:19">
      <c r="I29" s="1" t="s">
        <v>47</v>
      </c>
      <c r="S29" s="1" t="s">
        <v>26</v>
      </c>
    </row>
    <row r="30" spans="1:19">
      <c r="I30" s="1" t="s">
        <v>21</v>
      </c>
      <c r="S30" s="1" t="s">
        <v>112</v>
      </c>
    </row>
    <row r="31" spans="1:19">
      <c r="I31" s="1" t="s">
        <v>23</v>
      </c>
      <c r="S31" s="1" t="s">
        <v>55</v>
      </c>
    </row>
    <row r="32" spans="1:19">
      <c r="I32" s="1" t="s">
        <v>46</v>
      </c>
      <c r="S32" s="1" t="s">
        <v>17</v>
      </c>
    </row>
    <row r="33" spans="1:19">
      <c r="I33" s="1" t="s">
        <v>17</v>
      </c>
      <c r="L33" s="1" t="s">
        <v>32</v>
      </c>
      <c r="M33" s="1" t="s">
        <v>32</v>
      </c>
      <c r="N33" s="1" t="s">
        <v>32</v>
      </c>
      <c r="O33" s="1" t="s">
        <v>32</v>
      </c>
      <c r="P33" s="1" t="s">
        <v>32</v>
      </c>
      <c r="Q33" s="1" t="s">
        <v>32</v>
      </c>
      <c r="R33" s="1" t="s">
        <v>32</v>
      </c>
      <c r="S33" s="1" t="s">
        <v>46</v>
      </c>
    </row>
    <row r="34" spans="1:19">
      <c r="A34" s="1" t="s">
        <v>84</v>
      </c>
      <c r="B34" s="1">
        <f>SUM(B20:B33)</f>
        <v>2</v>
      </c>
      <c r="C34" s="1">
        <f t="shared" ref="C34:H34" si="2">SUM(C20:C33)</f>
        <v>7</v>
      </c>
      <c r="D34" s="1">
        <f t="shared" si="2"/>
        <v>0</v>
      </c>
      <c r="E34" s="1">
        <f t="shared" si="2"/>
        <v>219</v>
      </c>
      <c r="F34" s="1">
        <f t="shared" si="2"/>
        <v>301</v>
      </c>
      <c r="G34" s="1">
        <f t="shared" si="2"/>
        <v>2984</v>
      </c>
      <c r="H34" s="1">
        <f t="shared" si="2"/>
        <v>3245</v>
      </c>
      <c r="I34" s="2">
        <f>B34/(B34+C34+D34)</f>
        <v>0.22222222222222221</v>
      </c>
      <c r="K34" s="1" t="s">
        <v>84</v>
      </c>
      <c r="L34" s="1">
        <f t="shared" ref="L34:R34" si="3">SUM(L20:L33)</f>
        <v>5</v>
      </c>
      <c r="M34" s="1">
        <f t="shared" si="3"/>
        <v>3</v>
      </c>
      <c r="N34" s="1">
        <f t="shared" si="3"/>
        <v>1</v>
      </c>
      <c r="O34" s="1">
        <f t="shared" si="3"/>
        <v>311</v>
      </c>
      <c r="P34" s="1">
        <f t="shared" si="3"/>
        <v>278</v>
      </c>
      <c r="Q34" s="1">
        <f t="shared" si="3"/>
        <v>3105</v>
      </c>
      <c r="R34" s="1">
        <f t="shared" si="3"/>
        <v>3081</v>
      </c>
      <c r="S34" s="2">
        <f>L34/(L34+M34+N34)</f>
        <v>0.55555555555555558</v>
      </c>
    </row>
    <row r="36" spans="1:19">
      <c r="B36" s="1" t="s">
        <v>33</v>
      </c>
    </row>
    <row r="37" spans="1:19">
      <c r="B37" s="1">
        <v>0</v>
      </c>
      <c r="C37" s="1">
        <v>1</v>
      </c>
      <c r="D37" s="1">
        <v>0</v>
      </c>
      <c r="E37" s="1">
        <v>21</v>
      </c>
      <c r="F37" s="1">
        <v>37</v>
      </c>
      <c r="G37" s="1">
        <v>218</v>
      </c>
      <c r="H37" s="1">
        <v>511</v>
      </c>
      <c r="I37" s="1" t="s">
        <v>10</v>
      </c>
    </row>
    <row r="38" spans="1:19">
      <c r="B38" s="1">
        <v>0</v>
      </c>
      <c r="C38" s="1">
        <v>1</v>
      </c>
      <c r="D38" s="1">
        <v>0</v>
      </c>
      <c r="E38" s="1">
        <v>7</v>
      </c>
      <c r="F38" s="1">
        <v>45</v>
      </c>
      <c r="G38" s="1">
        <v>266</v>
      </c>
      <c r="H38" s="1">
        <v>441</v>
      </c>
      <c r="I38" s="1" t="s">
        <v>21</v>
      </c>
    </row>
    <row r="39" spans="1:19">
      <c r="B39" s="1">
        <v>0</v>
      </c>
      <c r="C39" s="1">
        <v>1</v>
      </c>
      <c r="D39" s="1">
        <v>0</v>
      </c>
      <c r="E39" s="1">
        <v>24</v>
      </c>
      <c r="F39" s="1">
        <v>38</v>
      </c>
      <c r="G39" s="1">
        <v>284</v>
      </c>
      <c r="H39" s="1">
        <v>388</v>
      </c>
      <c r="I39" s="1" t="s">
        <v>47</v>
      </c>
    </row>
    <row r="40" spans="1:19">
      <c r="B40" s="1">
        <v>0</v>
      </c>
      <c r="C40" s="1">
        <v>1</v>
      </c>
      <c r="D40" s="1">
        <v>0</v>
      </c>
      <c r="E40" s="1">
        <v>17</v>
      </c>
      <c r="F40" s="1">
        <v>49</v>
      </c>
      <c r="G40" s="1">
        <v>140</v>
      </c>
      <c r="H40" s="1">
        <v>365</v>
      </c>
      <c r="I40" s="1" t="s">
        <v>9</v>
      </c>
    </row>
    <row r="41" spans="1:19">
      <c r="B41" s="1">
        <v>0</v>
      </c>
      <c r="C41" s="1">
        <v>1</v>
      </c>
      <c r="D41" s="1">
        <v>0</v>
      </c>
      <c r="E41" s="1">
        <v>14</v>
      </c>
      <c r="F41" s="1">
        <v>27</v>
      </c>
      <c r="G41" s="1">
        <v>217</v>
      </c>
      <c r="H41" s="1">
        <v>204</v>
      </c>
      <c r="I41" s="1" t="s">
        <v>52</v>
      </c>
    </row>
    <row r="42" spans="1:19">
      <c r="B42" s="1">
        <v>0</v>
      </c>
      <c r="C42" s="1">
        <v>1</v>
      </c>
      <c r="D42" s="1">
        <v>0</v>
      </c>
      <c r="E42" s="1">
        <v>23</v>
      </c>
      <c r="F42" s="1">
        <v>27</v>
      </c>
      <c r="G42" s="1">
        <v>266</v>
      </c>
      <c r="H42" s="1">
        <v>326</v>
      </c>
      <c r="I42" s="1" t="s">
        <v>12</v>
      </c>
    </row>
    <row r="43" spans="1:19">
      <c r="B43" s="1">
        <v>1</v>
      </c>
      <c r="C43" s="1">
        <v>0</v>
      </c>
      <c r="D43" s="1">
        <v>0</v>
      </c>
      <c r="E43" s="1">
        <v>38</v>
      </c>
      <c r="F43" s="1">
        <v>28</v>
      </c>
      <c r="G43" s="1">
        <v>295</v>
      </c>
      <c r="H43" s="1">
        <v>331</v>
      </c>
      <c r="I43" s="1" t="s">
        <v>24</v>
      </c>
    </row>
    <row r="44" spans="1:19">
      <c r="B44" s="1">
        <v>1</v>
      </c>
      <c r="C44" s="1">
        <v>0</v>
      </c>
      <c r="D44" s="1">
        <v>0</v>
      </c>
      <c r="E44" s="1">
        <v>31</v>
      </c>
      <c r="F44" s="1">
        <v>28</v>
      </c>
      <c r="G44" s="1">
        <v>399</v>
      </c>
      <c r="H44" s="1">
        <v>369</v>
      </c>
      <c r="I44" s="1" t="s">
        <v>58</v>
      </c>
    </row>
    <row r="45" spans="1:19">
      <c r="B45" s="1">
        <v>0</v>
      </c>
      <c r="C45" s="1">
        <v>1</v>
      </c>
      <c r="D45" s="1">
        <v>0</v>
      </c>
      <c r="E45" s="1">
        <v>17</v>
      </c>
      <c r="F45" s="1">
        <v>35</v>
      </c>
      <c r="G45" s="1">
        <v>230</v>
      </c>
      <c r="H45" s="1">
        <v>324</v>
      </c>
      <c r="I45" s="1" t="s">
        <v>37</v>
      </c>
    </row>
    <row r="46" spans="1:19">
      <c r="I46" s="1" t="s">
        <v>56</v>
      </c>
    </row>
    <row r="47" spans="1:19">
      <c r="I47" s="1" t="s">
        <v>46</v>
      </c>
    </row>
    <row r="48" spans="1:19">
      <c r="I48" s="1" t="s">
        <v>26</v>
      </c>
    </row>
    <row r="49" spans="1:9">
      <c r="I49" s="1" t="s">
        <v>16</v>
      </c>
    </row>
    <row r="50" spans="1:9">
      <c r="I50" s="1" t="s">
        <v>18</v>
      </c>
    </row>
    <row r="51" spans="1:9">
      <c r="A51" s="1" t="s">
        <v>84</v>
      </c>
      <c r="B51" s="1">
        <f t="shared" ref="B51:H51" si="4">SUM(B37:B50)</f>
        <v>2</v>
      </c>
      <c r="C51" s="1">
        <f t="shared" si="4"/>
        <v>7</v>
      </c>
      <c r="D51" s="1">
        <f t="shared" si="4"/>
        <v>0</v>
      </c>
      <c r="E51" s="1">
        <f t="shared" si="4"/>
        <v>192</v>
      </c>
      <c r="F51" s="1">
        <f t="shared" si="4"/>
        <v>314</v>
      </c>
      <c r="G51" s="1">
        <f t="shared" si="4"/>
        <v>2315</v>
      </c>
      <c r="H51" s="1">
        <f t="shared" si="4"/>
        <v>3259</v>
      </c>
      <c r="I51" s="2">
        <f>B51/(B51+C51+D51)</f>
        <v>0.22222222222222221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A1:S34"/>
  <sheetViews>
    <sheetView workbookViewId="0">
      <selection activeCell="B17" sqref="B17:I17"/>
    </sheetView>
  </sheetViews>
  <sheetFormatPr defaultColWidth="9.140625" defaultRowHeight="12.75"/>
  <cols>
    <col min="1" max="16384" width="9.140625" style="1"/>
  </cols>
  <sheetData>
    <row r="1" spans="2:19">
      <c r="B1" s="1" t="s">
        <v>36</v>
      </c>
      <c r="D1" s="1" t="s">
        <v>32</v>
      </c>
      <c r="L1" s="1" t="s">
        <v>40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0</v>
      </c>
      <c r="C3" s="1">
        <v>1</v>
      </c>
      <c r="D3" s="1">
        <v>0</v>
      </c>
      <c r="E3" s="1">
        <v>28</v>
      </c>
      <c r="F3" s="1">
        <v>35</v>
      </c>
      <c r="G3" s="1">
        <v>431</v>
      </c>
      <c r="H3" s="1">
        <v>444</v>
      </c>
      <c r="I3" s="1" t="s">
        <v>63</v>
      </c>
      <c r="L3" s="1">
        <v>1</v>
      </c>
      <c r="M3" s="1">
        <v>0</v>
      </c>
      <c r="N3" s="1">
        <v>0</v>
      </c>
      <c r="O3" s="1">
        <v>35</v>
      </c>
      <c r="P3" s="1">
        <v>24</v>
      </c>
      <c r="Q3" s="1">
        <v>353</v>
      </c>
      <c r="R3" s="1">
        <v>285</v>
      </c>
      <c r="S3" s="1" t="s">
        <v>24</v>
      </c>
    </row>
    <row r="4" spans="2:19">
      <c r="B4" s="1">
        <v>0</v>
      </c>
      <c r="C4" s="1">
        <v>1</v>
      </c>
      <c r="D4" s="1">
        <v>0</v>
      </c>
      <c r="E4" s="1">
        <v>24</v>
      </c>
      <c r="F4" s="1">
        <v>42</v>
      </c>
      <c r="G4" s="1">
        <v>277</v>
      </c>
      <c r="H4" s="1">
        <v>408</v>
      </c>
      <c r="I4" s="1" t="s">
        <v>14</v>
      </c>
      <c r="L4" s="1">
        <v>1</v>
      </c>
      <c r="M4" s="1">
        <v>0</v>
      </c>
      <c r="N4" s="1">
        <v>0</v>
      </c>
      <c r="O4" s="1">
        <v>42</v>
      </c>
      <c r="P4" s="1">
        <v>17</v>
      </c>
      <c r="Q4" s="1">
        <v>447</v>
      </c>
      <c r="R4" s="1">
        <v>248</v>
      </c>
      <c r="S4" s="1" t="s">
        <v>53</v>
      </c>
    </row>
    <row r="5" spans="2:19">
      <c r="B5" s="1">
        <v>1</v>
      </c>
      <c r="C5" s="1">
        <v>0</v>
      </c>
      <c r="D5" s="1">
        <v>0</v>
      </c>
      <c r="E5" s="1">
        <v>35</v>
      </c>
      <c r="F5" s="1">
        <v>30</v>
      </c>
      <c r="G5" s="1">
        <v>385</v>
      </c>
      <c r="H5" s="1">
        <v>435</v>
      </c>
      <c r="I5" s="1" t="s">
        <v>25</v>
      </c>
      <c r="L5" s="1">
        <v>0</v>
      </c>
      <c r="M5" s="1">
        <v>1</v>
      </c>
      <c r="N5" s="1">
        <v>0</v>
      </c>
      <c r="O5" s="1">
        <v>35</v>
      </c>
      <c r="P5" s="1">
        <v>45</v>
      </c>
      <c r="Q5" s="1">
        <v>337</v>
      </c>
      <c r="R5" s="1">
        <v>401</v>
      </c>
      <c r="S5" s="1" t="s">
        <v>20</v>
      </c>
    </row>
    <row r="6" spans="2:19">
      <c r="B6" s="1">
        <v>0</v>
      </c>
      <c r="C6" s="1">
        <v>0</v>
      </c>
      <c r="D6" s="1">
        <v>1</v>
      </c>
      <c r="E6" s="1">
        <v>21</v>
      </c>
      <c r="F6" s="1">
        <v>21</v>
      </c>
      <c r="G6" s="1">
        <v>227</v>
      </c>
      <c r="H6" s="1">
        <v>292</v>
      </c>
      <c r="I6" s="1" t="s">
        <v>28</v>
      </c>
      <c r="L6" s="1">
        <v>1</v>
      </c>
      <c r="M6" s="1">
        <v>0</v>
      </c>
      <c r="N6" s="1">
        <v>0</v>
      </c>
      <c r="O6" s="1">
        <v>42</v>
      </c>
      <c r="P6" s="1">
        <v>21</v>
      </c>
      <c r="Q6" s="1">
        <v>418</v>
      </c>
      <c r="R6" s="1">
        <v>373</v>
      </c>
      <c r="S6" s="1" t="s">
        <v>35</v>
      </c>
    </row>
    <row r="7" spans="2:19">
      <c r="B7" s="1">
        <v>1</v>
      </c>
      <c r="C7" s="1">
        <v>0</v>
      </c>
      <c r="D7" s="1">
        <v>0</v>
      </c>
      <c r="E7" s="1">
        <v>28</v>
      </c>
      <c r="F7" s="1">
        <v>21</v>
      </c>
      <c r="G7" s="1">
        <v>291</v>
      </c>
      <c r="H7" s="1">
        <v>242</v>
      </c>
      <c r="I7" s="1" t="s">
        <v>31</v>
      </c>
      <c r="L7" s="1">
        <v>1</v>
      </c>
      <c r="M7" s="1">
        <v>0</v>
      </c>
      <c r="N7" s="1">
        <v>0</v>
      </c>
      <c r="O7" s="1">
        <v>24</v>
      </c>
      <c r="P7" s="1">
        <v>7</v>
      </c>
      <c r="Q7" s="1">
        <v>237</v>
      </c>
      <c r="R7" s="1">
        <v>210</v>
      </c>
      <c r="S7" s="1" t="s">
        <v>68</v>
      </c>
    </row>
    <row r="8" spans="2:19">
      <c r="B8" s="1">
        <v>0</v>
      </c>
      <c r="C8" s="1">
        <v>1</v>
      </c>
      <c r="D8" s="1">
        <v>0</v>
      </c>
      <c r="E8" s="1">
        <v>24</v>
      </c>
      <c r="F8" s="1">
        <v>42</v>
      </c>
      <c r="G8" s="1">
        <v>289</v>
      </c>
      <c r="H8" s="1">
        <v>409</v>
      </c>
      <c r="I8" s="1" t="s">
        <v>23</v>
      </c>
      <c r="L8" s="1">
        <v>1</v>
      </c>
      <c r="M8" s="1">
        <v>0</v>
      </c>
      <c r="N8" s="1">
        <v>0</v>
      </c>
      <c r="O8" s="1">
        <v>42</v>
      </c>
      <c r="P8" s="1">
        <v>24</v>
      </c>
      <c r="Q8" s="1">
        <v>409</v>
      </c>
      <c r="R8" s="1">
        <v>289</v>
      </c>
      <c r="S8" s="1" t="s">
        <v>13</v>
      </c>
    </row>
    <row r="9" spans="2:19">
      <c r="B9" s="1">
        <v>0</v>
      </c>
      <c r="C9" s="1">
        <v>1</v>
      </c>
      <c r="D9" s="1">
        <v>0</v>
      </c>
      <c r="E9" s="1">
        <v>49</v>
      </c>
      <c r="F9" s="1">
        <v>52</v>
      </c>
      <c r="G9" s="1">
        <v>592</v>
      </c>
      <c r="H9" s="1">
        <v>584</v>
      </c>
      <c r="I9" s="1" t="s">
        <v>16</v>
      </c>
      <c r="L9" s="1">
        <v>0</v>
      </c>
      <c r="M9" s="1">
        <v>1</v>
      </c>
      <c r="N9" s="1">
        <v>0</v>
      </c>
      <c r="O9" s="1">
        <v>31</v>
      </c>
      <c r="P9" s="1">
        <v>42</v>
      </c>
      <c r="Q9" s="1">
        <v>468</v>
      </c>
      <c r="R9" s="1">
        <v>394</v>
      </c>
      <c r="S9" s="1" t="s">
        <v>10</v>
      </c>
    </row>
    <row r="10" spans="2:19">
      <c r="B10" s="1">
        <v>1</v>
      </c>
      <c r="C10" s="1">
        <v>0</v>
      </c>
      <c r="D10" s="1">
        <v>0</v>
      </c>
      <c r="E10" s="1">
        <v>35</v>
      </c>
      <c r="F10" s="1">
        <v>31</v>
      </c>
      <c r="G10" s="1">
        <v>383</v>
      </c>
      <c r="H10" s="1">
        <v>450</v>
      </c>
      <c r="I10" s="1" t="s">
        <v>35</v>
      </c>
      <c r="L10" s="1">
        <v>0</v>
      </c>
      <c r="M10" s="1">
        <v>1</v>
      </c>
      <c r="N10" s="1">
        <v>0</v>
      </c>
      <c r="O10" s="1">
        <v>31</v>
      </c>
      <c r="P10" s="1">
        <v>42</v>
      </c>
      <c r="Q10" s="1">
        <v>340</v>
      </c>
      <c r="R10" s="1">
        <v>369</v>
      </c>
      <c r="S10" s="1" t="s">
        <v>62</v>
      </c>
    </row>
    <row r="11" spans="2:19">
      <c r="B11" s="1">
        <v>0</v>
      </c>
      <c r="C11" s="1">
        <v>1</v>
      </c>
      <c r="D11" s="1">
        <v>0</v>
      </c>
      <c r="E11" s="1">
        <v>24</v>
      </c>
      <c r="F11" s="1">
        <v>27</v>
      </c>
      <c r="G11" s="1">
        <v>320</v>
      </c>
      <c r="H11" s="1">
        <v>310</v>
      </c>
      <c r="I11" s="1" t="s">
        <v>21</v>
      </c>
      <c r="L11" s="1">
        <v>1</v>
      </c>
      <c r="M11" s="1">
        <v>0</v>
      </c>
      <c r="N11" s="1">
        <v>0</v>
      </c>
      <c r="O11" s="1">
        <v>42</v>
      </c>
      <c r="P11" s="1">
        <v>23</v>
      </c>
      <c r="Q11" s="1">
        <v>444</v>
      </c>
      <c r="R11" s="1">
        <v>367</v>
      </c>
      <c r="S11" s="1" t="s">
        <v>112</v>
      </c>
    </row>
    <row r="12" spans="2:19">
      <c r="I12" s="1" t="s">
        <v>27</v>
      </c>
      <c r="S12" s="1" t="s">
        <v>29</v>
      </c>
    </row>
    <row r="13" spans="2:19">
      <c r="I13" s="1" t="s">
        <v>51</v>
      </c>
      <c r="S13" s="1" t="s">
        <v>70</v>
      </c>
    </row>
    <row r="14" spans="2:19">
      <c r="I14" s="1" t="s">
        <v>62</v>
      </c>
      <c r="S14" s="1" t="s">
        <v>18</v>
      </c>
    </row>
    <row r="15" spans="2:19">
      <c r="I15" s="1" t="s">
        <v>10</v>
      </c>
      <c r="S15" s="1" t="s">
        <v>14</v>
      </c>
    </row>
    <row r="16" spans="2:19">
      <c r="I16" s="1" t="s">
        <v>24</v>
      </c>
      <c r="S16" s="1" t="s">
        <v>31</v>
      </c>
    </row>
    <row r="17" spans="1:19">
      <c r="A17" s="1" t="s">
        <v>84</v>
      </c>
      <c r="B17" s="1">
        <f t="shared" ref="B17:H17" si="0">SUM(B3:B16)</f>
        <v>3</v>
      </c>
      <c r="C17" s="1">
        <f t="shared" si="0"/>
        <v>5</v>
      </c>
      <c r="D17" s="1">
        <f t="shared" si="0"/>
        <v>1</v>
      </c>
      <c r="E17" s="1">
        <f t="shared" si="0"/>
        <v>268</v>
      </c>
      <c r="F17" s="1">
        <f t="shared" si="0"/>
        <v>301</v>
      </c>
      <c r="G17" s="1">
        <f t="shared" si="0"/>
        <v>3195</v>
      </c>
      <c r="H17" s="1">
        <f t="shared" si="0"/>
        <v>3574</v>
      </c>
      <c r="I17" s="2">
        <f>B17/(B17+C17+D17)</f>
        <v>0.33333333333333331</v>
      </c>
      <c r="K17" s="1" t="s">
        <v>84</v>
      </c>
      <c r="L17" s="1">
        <f t="shared" ref="L17:R17" si="1">SUM(L3:L16)</f>
        <v>6</v>
      </c>
      <c r="M17" s="1">
        <f t="shared" si="1"/>
        <v>3</v>
      </c>
      <c r="N17" s="1">
        <f t="shared" si="1"/>
        <v>0</v>
      </c>
      <c r="O17" s="1">
        <f t="shared" si="1"/>
        <v>324</v>
      </c>
      <c r="P17" s="1">
        <f t="shared" si="1"/>
        <v>245</v>
      </c>
      <c r="Q17" s="1">
        <f t="shared" si="1"/>
        <v>3453</v>
      </c>
      <c r="R17" s="1">
        <f t="shared" si="1"/>
        <v>2936</v>
      </c>
      <c r="S17" s="2">
        <f>L17/(L17+M17+N17)</f>
        <v>0.66666666666666663</v>
      </c>
    </row>
    <row r="19" spans="1:19">
      <c r="B19" s="1" t="s">
        <v>38</v>
      </c>
      <c r="E19" s="1" t="s">
        <v>195</v>
      </c>
      <c r="L19" s="1" t="s">
        <v>39</v>
      </c>
    </row>
    <row r="20" spans="1:19">
      <c r="A20" s="1" t="s">
        <v>32</v>
      </c>
      <c r="B20" s="1">
        <v>0</v>
      </c>
      <c r="C20" s="1">
        <v>1</v>
      </c>
      <c r="D20" s="1">
        <v>0</v>
      </c>
      <c r="E20" s="1">
        <v>24</v>
      </c>
      <c r="F20" s="1">
        <v>35</v>
      </c>
      <c r="G20" s="1">
        <v>285</v>
      </c>
      <c r="H20" s="1">
        <v>353</v>
      </c>
      <c r="I20" s="1" t="s">
        <v>23</v>
      </c>
      <c r="L20" s="1">
        <v>1</v>
      </c>
      <c r="M20" s="1">
        <v>0</v>
      </c>
      <c r="N20" s="1">
        <v>0</v>
      </c>
      <c r="O20" s="1">
        <v>37</v>
      </c>
      <c r="P20" s="1">
        <v>21</v>
      </c>
      <c r="Q20" s="1">
        <v>511</v>
      </c>
      <c r="R20" s="1">
        <v>218</v>
      </c>
      <c r="S20" s="1" t="s">
        <v>11</v>
      </c>
    </row>
    <row r="21" spans="1:19">
      <c r="B21" s="1">
        <v>1</v>
      </c>
      <c r="C21" s="1">
        <v>0</v>
      </c>
      <c r="D21" s="1">
        <v>0</v>
      </c>
      <c r="E21" s="1">
        <v>42</v>
      </c>
      <c r="F21" s="1">
        <v>24</v>
      </c>
      <c r="G21" s="1">
        <v>408</v>
      </c>
      <c r="H21" s="1">
        <v>277</v>
      </c>
      <c r="I21" s="1" t="s">
        <v>13</v>
      </c>
      <c r="L21" s="1">
        <v>0</v>
      </c>
      <c r="M21" s="1">
        <v>1</v>
      </c>
      <c r="N21" s="1">
        <v>0</v>
      </c>
      <c r="O21" s="1">
        <v>14</v>
      </c>
      <c r="P21" s="1">
        <v>52</v>
      </c>
      <c r="Q21" s="1">
        <v>225</v>
      </c>
      <c r="R21" s="1">
        <v>411</v>
      </c>
      <c r="S21" s="1" t="s">
        <v>50</v>
      </c>
    </row>
    <row r="22" spans="1:19">
      <c r="B22" s="1">
        <v>0</v>
      </c>
      <c r="C22" s="1">
        <v>1</v>
      </c>
      <c r="D22" s="1">
        <v>0</v>
      </c>
      <c r="E22" s="1">
        <v>17</v>
      </c>
      <c r="F22" s="1">
        <v>41</v>
      </c>
      <c r="G22" s="1">
        <v>304</v>
      </c>
      <c r="H22" s="1">
        <v>320</v>
      </c>
      <c r="I22" s="1" t="s">
        <v>69</v>
      </c>
      <c r="L22" s="1">
        <v>0</v>
      </c>
      <c r="M22" s="1">
        <v>0</v>
      </c>
      <c r="N22" s="1">
        <v>1</v>
      </c>
      <c r="O22" s="1">
        <v>27</v>
      </c>
      <c r="P22" s="1">
        <v>27</v>
      </c>
      <c r="Q22" s="1">
        <v>351</v>
      </c>
      <c r="R22" s="1">
        <v>321</v>
      </c>
      <c r="S22" s="1" t="s">
        <v>71</v>
      </c>
    </row>
    <row r="23" spans="1:19">
      <c r="B23" s="1">
        <v>1</v>
      </c>
      <c r="C23" s="1">
        <v>0</v>
      </c>
      <c r="D23" s="1">
        <v>0</v>
      </c>
      <c r="E23" s="1">
        <v>35</v>
      </c>
      <c r="F23" s="1">
        <v>30</v>
      </c>
      <c r="G23" s="1">
        <v>429</v>
      </c>
      <c r="H23" s="1">
        <v>263</v>
      </c>
      <c r="I23" s="1" t="s">
        <v>12</v>
      </c>
      <c r="L23" s="1">
        <v>0</v>
      </c>
      <c r="M23" s="1">
        <v>1</v>
      </c>
      <c r="N23" s="1">
        <v>0</v>
      </c>
      <c r="O23" s="1">
        <v>21</v>
      </c>
      <c r="P23" s="1">
        <v>42</v>
      </c>
      <c r="Q23" s="1">
        <v>373</v>
      </c>
      <c r="R23" s="1">
        <v>418</v>
      </c>
      <c r="S23" s="1" t="s">
        <v>23</v>
      </c>
    </row>
    <row r="24" spans="1:19">
      <c r="B24" s="1">
        <v>0</v>
      </c>
      <c r="C24" s="1">
        <v>1</v>
      </c>
      <c r="D24" s="1">
        <v>0</v>
      </c>
      <c r="E24" s="1">
        <v>17</v>
      </c>
      <c r="F24" s="1">
        <v>37</v>
      </c>
      <c r="G24" s="1">
        <v>247</v>
      </c>
      <c r="H24" s="1">
        <v>355</v>
      </c>
      <c r="I24" s="1" t="s">
        <v>10</v>
      </c>
      <c r="L24" s="1">
        <v>1</v>
      </c>
      <c r="M24" s="1">
        <v>0</v>
      </c>
      <c r="N24" s="1">
        <v>0</v>
      </c>
      <c r="O24" s="1">
        <v>37</v>
      </c>
      <c r="P24" s="1">
        <v>17</v>
      </c>
      <c r="Q24" s="1">
        <v>355</v>
      </c>
      <c r="R24" s="1">
        <v>247</v>
      </c>
      <c r="S24" s="1" t="s">
        <v>24</v>
      </c>
    </row>
    <row r="25" spans="1:19">
      <c r="B25" s="1">
        <v>1</v>
      </c>
      <c r="C25" s="1">
        <v>0</v>
      </c>
      <c r="D25" s="1">
        <v>0</v>
      </c>
      <c r="E25" s="1">
        <v>44</v>
      </c>
      <c r="F25" s="1">
        <v>42</v>
      </c>
      <c r="G25" s="1">
        <v>353</v>
      </c>
      <c r="H25" s="1">
        <v>391</v>
      </c>
      <c r="I25" s="1" t="s">
        <v>52</v>
      </c>
      <c r="L25" s="1">
        <v>1</v>
      </c>
      <c r="M25" s="1">
        <v>0</v>
      </c>
      <c r="N25" s="1">
        <v>0</v>
      </c>
      <c r="O25" s="1">
        <v>63</v>
      </c>
      <c r="P25" s="1">
        <v>24</v>
      </c>
      <c r="Q25" s="1">
        <v>581</v>
      </c>
      <c r="R25" s="1">
        <v>423</v>
      </c>
      <c r="S25" s="1" t="s">
        <v>25</v>
      </c>
    </row>
    <row r="26" spans="1:19">
      <c r="B26" s="1">
        <v>0</v>
      </c>
      <c r="C26" s="1">
        <v>1</v>
      </c>
      <c r="D26" s="1">
        <v>0</v>
      </c>
      <c r="E26" s="1">
        <v>28</v>
      </c>
      <c r="F26" s="1">
        <v>38</v>
      </c>
      <c r="G26" s="1">
        <v>331</v>
      </c>
      <c r="H26" s="1">
        <v>295</v>
      </c>
      <c r="I26" s="1" t="s">
        <v>17</v>
      </c>
      <c r="L26" s="1">
        <v>1</v>
      </c>
      <c r="M26" s="1">
        <v>0</v>
      </c>
      <c r="N26" s="1">
        <v>0</v>
      </c>
      <c r="O26" s="1">
        <v>42</v>
      </c>
      <c r="P26" s="1">
        <v>31</v>
      </c>
      <c r="Q26" s="1">
        <v>394</v>
      </c>
      <c r="R26" s="1">
        <v>468</v>
      </c>
      <c r="S26" s="1" t="s">
        <v>27</v>
      </c>
    </row>
    <row r="27" spans="1:19">
      <c r="B27" s="1">
        <v>0</v>
      </c>
      <c r="C27" s="1">
        <v>1</v>
      </c>
      <c r="D27" s="1">
        <v>0</v>
      </c>
      <c r="E27" s="1">
        <v>20</v>
      </c>
      <c r="F27" s="1">
        <v>24</v>
      </c>
      <c r="G27" s="1">
        <v>291</v>
      </c>
      <c r="H27" s="1">
        <v>353</v>
      </c>
      <c r="I27" s="1" t="s">
        <v>15</v>
      </c>
      <c r="L27" s="1">
        <v>0</v>
      </c>
      <c r="M27" s="1">
        <v>1</v>
      </c>
      <c r="N27" s="1">
        <v>0</v>
      </c>
      <c r="O27" s="1">
        <v>31</v>
      </c>
      <c r="P27" s="1">
        <v>35</v>
      </c>
      <c r="Q27" s="1">
        <v>450</v>
      </c>
      <c r="R27" s="1">
        <v>383</v>
      </c>
      <c r="S27" s="1" t="s">
        <v>29</v>
      </c>
    </row>
    <row r="28" spans="1:19">
      <c r="B28" s="1">
        <v>0</v>
      </c>
      <c r="C28" s="1">
        <v>1</v>
      </c>
      <c r="D28" s="1">
        <v>0</v>
      </c>
      <c r="E28" s="1">
        <v>31</v>
      </c>
      <c r="F28" s="1">
        <v>35</v>
      </c>
      <c r="G28" s="1">
        <v>328</v>
      </c>
      <c r="H28" s="1">
        <v>401</v>
      </c>
      <c r="I28" s="1" t="s">
        <v>35</v>
      </c>
      <c r="L28" s="1">
        <v>1</v>
      </c>
      <c r="M28" s="1">
        <v>0</v>
      </c>
      <c r="N28" s="1">
        <v>0</v>
      </c>
      <c r="O28" s="1">
        <v>35</v>
      </c>
      <c r="P28" s="1">
        <v>31</v>
      </c>
      <c r="Q28" s="1">
        <v>401</v>
      </c>
      <c r="R28" s="1">
        <v>328</v>
      </c>
      <c r="S28" s="1" t="s">
        <v>14</v>
      </c>
    </row>
    <row r="29" spans="1:19">
      <c r="I29" s="1" t="s">
        <v>22</v>
      </c>
      <c r="S29" s="1" t="s">
        <v>37</v>
      </c>
    </row>
    <row r="30" spans="1:19">
      <c r="I30" s="1" t="s">
        <v>20</v>
      </c>
      <c r="S30" s="1" t="s">
        <v>28</v>
      </c>
    </row>
    <row r="31" spans="1:19">
      <c r="I31" s="1" t="s">
        <v>74</v>
      </c>
      <c r="S31" s="1" t="s">
        <v>47</v>
      </c>
    </row>
    <row r="32" spans="1:19">
      <c r="I32" s="1" t="s">
        <v>27</v>
      </c>
      <c r="S32" s="1" t="s">
        <v>13</v>
      </c>
    </row>
    <row r="33" spans="1:19">
      <c r="I33" s="1" t="s">
        <v>29</v>
      </c>
      <c r="S33" s="1" t="s">
        <v>51</v>
      </c>
    </row>
    <row r="34" spans="1:19">
      <c r="A34" s="1" t="s">
        <v>84</v>
      </c>
      <c r="B34" s="1">
        <f t="shared" ref="B34:H34" si="2">SUM(B20:B33)</f>
        <v>3</v>
      </c>
      <c r="C34" s="1">
        <f t="shared" si="2"/>
        <v>6</v>
      </c>
      <c r="D34" s="1">
        <f t="shared" si="2"/>
        <v>0</v>
      </c>
      <c r="E34" s="1">
        <f t="shared" si="2"/>
        <v>258</v>
      </c>
      <c r="F34" s="1">
        <f t="shared" si="2"/>
        <v>306</v>
      </c>
      <c r="G34" s="1">
        <f t="shared" si="2"/>
        <v>2976</v>
      </c>
      <c r="H34" s="1">
        <f t="shared" si="2"/>
        <v>3008</v>
      </c>
      <c r="I34" s="2">
        <f>B34/(B34+C34+D34)</f>
        <v>0.33333333333333331</v>
      </c>
      <c r="K34" s="1" t="s">
        <v>84</v>
      </c>
      <c r="L34" s="1">
        <f t="shared" ref="L34:R34" si="3">SUM(L20:L33)</f>
        <v>5</v>
      </c>
      <c r="M34" s="1">
        <f t="shared" si="3"/>
        <v>3</v>
      </c>
      <c r="N34" s="1">
        <f t="shared" si="3"/>
        <v>1</v>
      </c>
      <c r="O34" s="1">
        <f t="shared" si="3"/>
        <v>307</v>
      </c>
      <c r="P34" s="1">
        <f t="shared" si="3"/>
        <v>280</v>
      </c>
      <c r="Q34" s="1">
        <f t="shared" si="3"/>
        <v>3641</v>
      </c>
      <c r="R34" s="1">
        <f t="shared" si="3"/>
        <v>3217</v>
      </c>
      <c r="S34" s="2">
        <f>L34/(L34+M34+N34)</f>
        <v>0.55555555555555558</v>
      </c>
    </row>
  </sheetData>
  <pageMargins left="0.7" right="0.7" top="0.75" bottom="0.75" header="0.3" footer="0.3"/>
  <pageSetup orientation="portrait" horizontalDpi="0" verticalDpi="0" r:id="rId1"/>
  <headerFooter>
    <oddHeader>&amp;R&amp;"Calibri"&amp;12 CONFIDENTIAL &amp; RESTRICTED&amp;1#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70C0"/>
  </sheetPr>
  <dimension ref="A1:S34"/>
  <sheetViews>
    <sheetView topLeftCell="A16" workbookViewId="0">
      <selection activeCell="L34" sqref="L34:S34"/>
    </sheetView>
  </sheetViews>
  <sheetFormatPr defaultColWidth="9.140625" defaultRowHeight="12.75"/>
  <cols>
    <col min="1" max="8" width="9.140625" style="1"/>
    <col min="9" max="9" width="14.28515625" style="1" customWidth="1"/>
    <col min="10" max="16384" width="9.140625" style="1"/>
  </cols>
  <sheetData>
    <row r="1" spans="2:19">
      <c r="B1" s="1" t="s">
        <v>41</v>
      </c>
      <c r="L1" s="1" t="s">
        <v>42</v>
      </c>
      <c r="O1" s="1" t="s">
        <v>195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1</v>
      </c>
      <c r="C3" s="1">
        <v>0</v>
      </c>
      <c r="D3" s="1">
        <v>0</v>
      </c>
      <c r="E3" s="1">
        <v>35</v>
      </c>
      <c r="F3" s="1">
        <v>19</v>
      </c>
      <c r="G3" s="1">
        <v>365</v>
      </c>
      <c r="H3" s="1">
        <v>235</v>
      </c>
      <c r="I3" s="1" t="s">
        <v>15</v>
      </c>
      <c r="L3" s="1">
        <v>0</v>
      </c>
      <c r="M3" s="1">
        <v>1</v>
      </c>
      <c r="N3" s="1">
        <v>0</v>
      </c>
      <c r="O3" s="1">
        <v>19</v>
      </c>
      <c r="P3" s="1">
        <v>35</v>
      </c>
      <c r="Q3" s="1">
        <v>235</v>
      </c>
      <c r="R3" s="1">
        <v>365</v>
      </c>
      <c r="S3" s="1" t="s">
        <v>37</v>
      </c>
    </row>
    <row r="4" spans="2:19">
      <c r="B4" s="1">
        <v>1</v>
      </c>
      <c r="C4" s="1">
        <v>0</v>
      </c>
      <c r="D4" s="1">
        <v>0</v>
      </c>
      <c r="E4" s="1">
        <v>31</v>
      </c>
      <c r="F4" s="1">
        <v>19</v>
      </c>
      <c r="G4" s="1">
        <v>377</v>
      </c>
      <c r="H4" s="1">
        <v>312</v>
      </c>
      <c r="I4" s="1" t="s">
        <v>25</v>
      </c>
      <c r="L4" s="1">
        <v>1</v>
      </c>
      <c r="M4" s="1">
        <v>0</v>
      </c>
      <c r="N4" s="1">
        <v>0</v>
      </c>
      <c r="O4" s="1">
        <v>31</v>
      </c>
      <c r="P4" s="1">
        <v>24</v>
      </c>
      <c r="Q4" s="1">
        <v>285</v>
      </c>
      <c r="R4" s="1">
        <v>338</v>
      </c>
      <c r="S4" s="1" t="s">
        <v>22</v>
      </c>
    </row>
    <row r="5" spans="2:19">
      <c r="B5" s="1">
        <v>1</v>
      </c>
      <c r="C5" s="1">
        <v>0</v>
      </c>
      <c r="D5" s="1">
        <v>0</v>
      </c>
      <c r="E5" s="1">
        <v>45</v>
      </c>
      <c r="F5" s="1">
        <v>35</v>
      </c>
      <c r="G5" s="1">
        <v>401</v>
      </c>
      <c r="H5" s="1">
        <v>337</v>
      </c>
      <c r="I5" s="1" t="s">
        <v>23</v>
      </c>
      <c r="L5" s="1">
        <v>1</v>
      </c>
      <c r="M5" s="1">
        <v>0</v>
      </c>
      <c r="N5" s="1">
        <v>0</v>
      </c>
      <c r="O5" s="1">
        <v>21</v>
      </c>
      <c r="P5" s="1">
        <v>20</v>
      </c>
      <c r="Q5" s="1">
        <v>284</v>
      </c>
      <c r="R5" s="1">
        <v>349</v>
      </c>
      <c r="S5" s="1" t="s">
        <v>12</v>
      </c>
    </row>
    <row r="6" spans="2:19">
      <c r="B6" s="1">
        <v>0</v>
      </c>
      <c r="C6" s="1">
        <v>1</v>
      </c>
      <c r="D6" s="1">
        <v>0</v>
      </c>
      <c r="E6" s="1">
        <v>34</v>
      </c>
      <c r="F6" s="1">
        <v>35</v>
      </c>
      <c r="G6" s="1">
        <v>331</v>
      </c>
      <c r="H6" s="1">
        <v>391</v>
      </c>
      <c r="I6" s="1" t="s">
        <v>46</v>
      </c>
      <c r="L6" s="1">
        <v>1</v>
      </c>
      <c r="M6" s="1">
        <v>0</v>
      </c>
      <c r="N6" s="1">
        <v>0</v>
      </c>
      <c r="O6" s="1">
        <v>23</v>
      </c>
      <c r="P6" s="1">
        <v>21</v>
      </c>
      <c r="Q6" s="1">
        <v>236</v>
      </c>
      <c r="R6" s="1">
        <v>279</v>
      </c>
      <c r="S6" s="1" t="s">
        <v>112</v>
      </c>
    </row>
    <row r="7" spans="2:19">
      <c r="B7" s="1">
        <v>1</v>
      </c>
      <c r="C7" s="1">
        <v>0</v>
      </c>
      <c r="D7" s="1">
        <v>0</v>
      </c>
      <c r="E7" s="1">
        <v>38</v>
      </c>
      <c r="F7" s="1">
        <v>14</v>
      </c>
      <c r="G7" s="1">
        <v>400</v>
      </c>
      <c r="H7" s="1">
        <v>282</v>
      </c>
      <c r="I7" s="1" t="s">
        <v>112</v>
      </c>
      <c r="L7" s="1">
        <v>0</v>
      </c>
      <c r="M7" s="1">
        <v>1</v>
      </c>
      <c r="N7" s="1">
        <v>0</v>
      </c>
      <c r="O7" s="1">
        <v>21</v>
      </c>
      <c r="P7" s="1">
        <v>28</v>
      </c>
      <c r="Q7" s="1">
        <v>242</v>
      </c>
      <c r="R7" s="1">
        <v>291</v>
      </c>
      <c r="S7" s="1" t="s">
        <v>13</v>
      </c>
    </row>
    <row r="8" spans="2:19">
      <c r="B8" s="1">
        <v>1</v>
      </c>
      <c r="C8" s="1">
        <v>0</v>
      </c>
      <c r="D8" s="1">
        <v>0</v>
      </c>
      <c r="E8" s="1">
        <v>42</v>
      </c>
      <c r="F8" s="1">
        <v>17</v>
      </c>
      <c r="G8" s="1">
        <v>351</v>
      </c>
      <c r="H8" s="1">
        <v>292</v>
      </c>
      <c r="I8" s="1" t="s">
        <v>28</v>
      </c>
      <c r="L8" s="1">
        <v>0</v>
      </c>
      <c r="M8" s="1">
        <v>1</v>
      </c>
      <c r="N8" s="1">
        <v>0</v>
      </c>
      <c r="O8" s="1">
        <v>26</v>
      </c>
      <c r="P8" s="1">
        <v>37</v>
      </c>
      <c r="Q8" s="1">
        <v>371</v>
      </c>
      <c r="R8" s="1">
        <v>399</v>
      </c>
      <c r="S8" s="1" t="s">
        <v>47</v>
      </c>
    </row>
    <row r="9" spans="2:19">
      <c r="B9" s="1">
        <v>1</v>
      </c>
      <c r="C9" s="1">
        <v>0</v>
      </c>
      <c r="D9" s="1">
        <v>0</v>
      </c>
      <c r="E9" s="1">
        <v>44</v>
      </c>
      <c r="F9" s="1">
        <v>35</v>
      </c>
      <c r="G9" s="1">
        <v>474</v>
      </c>
      <c r="H9" s="1">
        <v>455</v>
      </c>
      <c r="I9" s="1" t="s">
        <v>76</v>
      </c>
      <c r="L9" s="1">
        <v>0</v>
      </c>
      <c r="M9" s="1">
        <v>1</v>
      </c>
      <c r="N9" s="1">
        <v>0</v>
      </c>
      <c r="O9" s="1">
        <v>31</v>
      </c>
      <c r="P9" s="1">
        <v>34</v>
      </c>
      <c r="Q9" s="1">
        <v>395</v>
      </c>
      <c r="R9" s="1">
        <v>474</v>
      </c>
      <c r="S9" s="1" t="s">
        <v>73</v>
      </c>
    </row>
    <row r="10" spans="2:19">
      <c r="B10" s="1">
        <v>0</v>
      </c>
      <c r="C10" s="1">
        <v>1</v>
      </c>
      <c r="D10" s="1">
        <v>0</v>
      </c>
      <c r="E10" s="1">
        <v>27</v>
      </c>
      <c r="F10" s="1">
        <v>52</v>
      </c>
      <c r="G10" s="1">
        <v>367</v>
      </c>
      <c r="H10" s="1">
        <v>491</v>
      </c>
      <c r="I10" s="1" t="s">
        <v>54</v>
      </c>
      <c r="L10" s="1">
        <v>1</v>
      </c>
      <c r="M10" s="1">
        <v>0</v>
      </c>
      <c r="N10" s="1">
        <v>0</v>
      </c>
      <c r="O10" s="1">
        <v>24</v>
      </c>
      <c r="P10" s="1">
        <v>20</v>
      </c>
      <c r="Q10" s="1">
        <v>353</v>
      </c>
      <c r="R10" s="1">
        <v>291</v>
      </c>
      <c r="S10" s="1" t="s">
        <v>14</v>
      </c>
    </row>
    <row r="11" spans="2:19">
      <c r="B11" s="1">
        <v>1</v>
      </c>
      <c r="C11" s="1">
        <v>0</v>
      </c>
      <c r="D11" s="1">
        <v>0</v>
      </c>
      <c r="E11" s="1">
        <v>35</v>
      </c>
      <c r="F11" s="1">
        <v>17</v>
      </c>
      <c r="G11" s="1">
        <v>324</v>
      </c>
      <c r="H11" s="1">
        <v>230</v>
      </c>
      <c r="I11" s="1" t="s">
        <v>11</v>
      </c>
      <c r="L11" s="1">
        <v>1</v>
      </c>
      <c r="M11" s="1">
        <v>0</v>
      </c>
      <c r="N11" s="1">
        <v>0</v>
      </c>
      <c r="O11" s="1">
        <v>35</v>
      </c>
      <c r="P11" s="1">
        <v>31</v>
      </c>
      <c r="Q11" s="1">
        <v>331</v>
      </c>
      <c r="R11" s="1">
        <v>362</v>
      </c>
      <c r="S11" s="1" t="s">
        <v>28</v>
      </c>
    </row>
    <row r="12" spans="2:19">
      <c r="I12" s="1" t="s">
        <v>35</v>
      </c>
      <c r="S12" s="1" t="s">
        <v>25</v>
      </c>
    </row>
    <row r="13" spans="2:19">
      <c r="I13" s="1" t="s">
        <v>14</v>
      </c>
      <c r="S13" s="1" t="s">
        <v>61</v>
      </c>
    </row>
    <row r="14" spans="2:19">
      <c r="I14" s="1" t="s">
        <v>113</v>
      </c>
      <c r="S14" s="1" t="s">
        <v>70</v>
      </c>
    </row>
    <row r="15" spans="2:19">
      <c r="I15" s="1" t="s">
        <v>31</v>
      </c>
      <c r="S15" s="1" t="s">
        <v>20</v>
      </c>
    </row>
    <row r="16" spans="2:19">
      <c r="I16" s="1" t="s">
        <v>22</v>
      </c>
      <c r="S16" s="1" t="s">
        <v>27</v>
      </c>
    </row>
    <row r="17" spans="1:19">
      <c r="A17" s="1" t="s">
        <v>84</v>
      </c>
      <c r="B17" s="1">
        <f t="shared" ref="B17:H17" si="0">SUM(B3:B16)</f>
        <v>7</v>
      </c>
      <c r="C17" s="1">
        <f t="shared" si="0"/>
        <v>2</v>
      </c>
      <c r="D17" s="1">
        <f t="shared" si="0"/>
        <v>0</v>
      </c>
      <c r="E17" s="1">
        <f t="shared" si="0"/>
        <v>331</v>
      </c>
      <c r="F17" s="1">
        <f t="shared" si="0"/>
        <v>243</v>
      </c>
      <c r="G17" s="1">
        <f t="shared" si="0"/>
        <v>3390</v>
      </c>
      <c r="H17" s="1">
        <f t="shared" si="0"/>
        <v>3025</v>
      </c>
      <c r="I17" s="2">
        <f>B17/(B17+C17+D17)</f>
        <v>0.77777777777777779</v>
      </c>
      <c r="K17" s="1" t="s">
        <v>84</v>
      </c>
      <c r="L17" s="1">
        <f t="shared" ref="L17:R17" si="1">SUM(L3:L16)</f>
        <v>5</v>
      </c>
      <c r="M17" s="1">
        <f t="shared" si="1"/>
        <v>4</v>
      </c>
      <c r="N17" s="1">
        <f t="shared" si="1"/>
        <v>0</v>
      </c>
      <c r="O17" s="1">
        <f t="shared" si="1"/>
        <v>231</v>
      </c>
      <c r="P17" s="1">
        <f t="shared" si="1"/>
        <v>250</v>
      </c>
      <c r="Q17" s="1">
        <f t="shared" si="1"/>
        <v>2732</v>
      </c>
      <c r="R17" s="1">
        <f t="shared" si="1"/>
        <v>3148</v>
      </c>
      <c r="S17" s="2">
        <f>L17/(L17+M17+N17)</f>
        <v>0.55555555555555558</v>
      </c>
    </row>
    <row r="19" spans="1:19">
      <c r="B19" s="1" t="s">
        <v>43</v>
      </c>
      <c r="E19" s="1" t="s">
        <v>195</v>
      </c>
      <c r="L19" s="1" t="s">
        <v>44</v>
      </c>
    </row>
    <row r="20" spans="1:19">
      <c r="B20" s="1">
        <v>1</v>
      </c>
      <c r="C20" s="1">
        <v>0</v>
      </c>
      <c r="D20" s="1">
        <v>0</v>
      </c>
      <c r="E20" s="1">
        <v>35</v>
      </c>
      <c r="F20" s="1">
        <v>17</v>
      </c>
      <c r="G20" s="1">
        <v>324</v>
      </c>
      <c r="H20" s="1">
        <v>196</v>
      </c>
      <c r="I20" s="1" t="s">
        <v>22</v>
      </c>
      <c r="L20" s="1">
        <v>0</v>
      </c>
      <c r="M20" s="1">
        <v>1</v>
      </c>
      <c r="N20" s="1">
        <v>0</v>
      </c>
      <c r="O20" s="1">
        <v>17</v>
      </c>
      <c r="P20" s="1">
        <v>35</v>
      </c>
      <c r="Q20" s="1">
        <v>196</v>
      </c>
      <c r="R20" s="1">
        <v>324</v>
      </c>
      <c r="S20" s="1" t="s">
        <v>112</v>
      </c>
    </row>
    <row r="21" spans="1:19">
      <c r="B21" s="1">
        <v>0</v>
      </c>
      <c r="C21" s="1">
        <v>1</v>
      </c>
      <c r="D21" s="1">
        <v>0</v>
      </c>
      <c r="E21" s="1">
        <v>19</v>
      </c>
      <c r="F21" s="1">
        <v>31</v>
      </c>
      <c r="G21" s="1">
        <v>213</v>
      </c>
      <c r="H21" s="1">
        <v>377</v>
      </c>
      <c r="I21" s="1" t="s">
        <v>20</v>
      </c>
      <c r="L21" s="1">
        <v>0</v>
      </c>
      <c r="M21" s="1">
        <v>1</v>
      </c>
      <c r="N21" s="1">
        <v>0</v>
      </c>
      <c r="O21" s="1">
        <v>24</v>
      </c>
      <c r="P21" s="1">
        <v>31</v>
      </c>
      <c r="Q21" s="1">
        <v>338</v>
      </c>
      <c r="R21" s="1">
        <v>285</v>
      </c>
      <c r="S21" s="1" t="s">
        <v>15</v>
      </c>
    </row>
    <row r="22" spans="1:19">
      <c r="B22" s="1">
        <v>0</v>
      </c>
      <c r="C22" s="1">
        <v>1</v>
      </c>
      <c r="D22" s="1">
        <v>0</v>
      </c>
      <c r="E22" s="1">
        <v>30</v>
      </c>
      <c r="F22" s="1">
        <v>35</v>
      </c>
      <c r="G22" s="1">
        <v>435</v>
      </c>
      <c r="H22" s="1">
        <v>385</v>
      </c>
      <c r="I22" s="1" t="s">
        <v>13</v>
      </c>
      <c r="L22" s="1">
        <v>0</v>
      </c>
      <c r="M22" s="1">
        <v>1</v>
      </c>
      <c r="N22" s="1">
        <v>0</v>
      </c>
      <c r="O22" s="1">
        <v>24</v>
      </c>
      <c r="P22" s="1">
        <v>31</v>
      </c>
      <c r="Q22" s="1">
        <v>294</v>
      </c>
      <c r="R22" s="1">
        <v>376</v>
      </c>
      <c r="S22" s="1" t="s">
        <v>68</v>
      </c>
    </row>
    <row r="23" spans="1:19">
      <c r="B23" s="1">
        <v>0</v>
      </c>
      <c r="C23" s="1">
        <v>1</v>
      </c>
      <c r="D23" s="1">
        <v>0</v>
      </c>
      <c r="E23" s="1">
        <v>21</v>
      </c>
      <c r="F23" s="1">
        <v>23</v>
      </c>
      <c r="G23" s="1">
        <v>279</v>
      </c>
      <c r="H23" s="1">
        <v>236</v>
      </c>
      <c r="I23" s="1" t="s">
        <v>31</v>
      </c>
      <c r="L23" s="1">
        <v>0</v>
      </c>
      <c r="M23" s="1">
        <v>0</v>
      </c>
      <c r="N23" s="1">
        <v>1</v>
      </c>
      <c r="O23" s="1">
        <v>21</v>
      </c>
      <c r="P23" s="1">
        <v>21</v>
      </c>
      <c r="Q23" s="1">
        <v>292</v>
      </c>
      <c r="R23" s="1">
        <v>227</v>
      </c>
      <c r="S23" s="1" t="s">
        <v>29</v>
      </c>
    </row>
    <row r="24" spans="1:19">
      <c r="B24" s="1">
        <v>0</v>
      </c>
      <c r="C24" s="1">
        <v>1</v>
      </c>
      <c r="D24" s="1">
        <v>0</v>
      </c>
      <c r="E24" s="1">
        <v>14</v>
      </c>
      <c r="F24" s="1">
        <v>38</v>
      </c>
      <c r="G24" s="1">
        <v>282</v>
      </c>
      <c r="H24" s="1">
        <v>400</v>
      </c>
      <c r="I24" s="1" t="s">
        <v>37</v>
      </c>
      <c r="L24" s="1">
        <v>0</v>
      </c>
      <c r="M24" s="1">
        <v>1</v>
      </c>
      <c r="N24" s="1">
        <v>0</v>
      </c>
      <c r="O24" s="1">
        <v>10</v>
      </c>
      <c r="P24" s="1">
        <v>23</v>
      </c>
      <c r="Q24" s="1">
        <v>267</v>
      </c>
      <c r="R24" s="1">
        <v>233</v>
      </c>
      <c r="S24" s="1" t="s">
        <v>16</v>
      </c>
    </row>
    <row r="25" spans="1:19">
      <c r="B25" s="1">
        <v>0</v>
      </c>
      <c r="C25" s="1">
        <v>1</v>
      </c>
      <c r="D25" s="1">
        <v>0</v>
      </c>
      <c r="E25" s="1">
        <v>24</v>
      </c>
      <c r="F25" s="1">
        <v>63</v>
      </c>
      <c r="G25" s="1">
        <v>423</v>
      </c>
      <c r="H25" s="1">
        <v>581</v>
      </c>
      <c r="I25" s="1" t="s">
        <v>35</v>
      </c>
      <c r="L25" s="1">
        <v>0</v>
      </c>
      <c r="M25" s="1">
        <v>1</v>
      </c>
      <c r="N25" s="1">
        <v>0</v>
      </c>
      <c r="O25" s="1">
        <v>17</v>
      </c>
      <c r="P25" s="1">
        <v>42</v>
      </c>
      <c r="Q25" s="1">
        <v>292</v>
      </c>
      <c r="R25" s="1">
        <v>351</v>
      </c>
      <c r="S25" s="1" t="s">
        <v>37</v>
      </c>
    </row>
    <row r="26" spans="1:19">
      <c r="B26" s="1">
        <v>0</v>
      </c>
      <c r="C26" s="1">
        <v>1</v>
      </c>
      <c r="D26" s="1">
        <v>0</v>
      </c>
      <c r="E26" s="1">
        <v>23</v>
      </c>
      <c r="F26" s="1">
        <v>28</v>
      </c>
      <c r="G26" s="1">
        <v>225</v>
      </c>
      <c r="H26" s="1">
        <v>350</v>
      </c>
      <c r="I26" s="1" t="s">
        <v>64</v>
      </c>
      <c r="L26" s="1">
        <v>0</v>
      </c>
      <c r="M26" s="1">
        <v>1</v>
      </c>
      <c r="N26" s="1">
        <v>0</v>
      </c>
      <c r="O26" s="1">
        <v>24</v>
      </c>
      <c r="P26" s="1">
        <v>42</v>
      </c>
      <c r="Q26" s="1">
        <v>287</v>
      </c>
      <c r="R26" s="1">
        <v>388</v>
      </c>
      <c r="S26" s="1" t="s">
        <v>26</v>
      </c>
    </row>
    <row r="27" spans="1:19">
      <c r="B27" s="1">
        <v>1</v>
      </c>
      <c r="C27" s="1">
        <v>0</v>
      </c>
      <c r="D27" s="1">
        <v>0</v>
      </c>
      <c r="E27" s="1">
        <v>42</v>
      </c>
      <c r="F27" s="1">
        <v>37</v>
      </c>
      <c r="G27" s="1">
        <v>351</v>
      </c>
      <c r="H27" s="1">
        <v>318</v>
      </c>
      <c r="I27" s="1" t="s">
        <v>72</v>
      </c>
      <c r="L27" s="1">
        <v>0</v>
      </c>
      <c r="M27" s="1">
        <v>1</v>
      </c>
      <c r="N27" s="1">
        <v>0</v>
      </c>
      <c r="O27" s="1">
        <v>31</v>
      </c>
      <c r="P27" s="1">
        <v>45</v>
      </c>
      <c r="Q27" s="1">
        <v>377</v>
      </c>
      <c r="R27" s="1">
        <v>471</v>
      </c>
      <c r="S27" s="1" t="s">
        <v>113</v>
      </c>
    </row>
    <row r="28" spans="1:19">
      <c r="B28" s="1">
        <v>0</v>
      </c>
      <c r="C28" s="1">
        <v>1</v>
      </c>
      <c r="D28" s="1">
        <v>0</v>
      </c>
      <c r="E28" s="1">
        <v>23</v>
      </c>
      <c r="F28" s="1">
        <v>42</v>
      </c>
      <c r="G28" s="1">
        <v>367</v>
      </c>
      <c r="H28" s="1">
        <v>444</v>
      </c>
      <c r="I28" s="1" t="s">
        <v>23</v>
      </c>
      <c r="L28" s="1">
        <v>0</v>
      </c>
      <c r="M28" s="1">
        <v>1</v>
      </c>
      <c r="N28" s="1">
        <v>0</v>
      </c>
      <c r="O28" s="1">
        <v>31</v>
      </c>
      <c r="P28" s="1">
        <v>35</v>
      </c>
      <c r="Q28" s="1">
        <v>362</v>
      </c>
      <c r="R28" s="1">
        <v>331</v>
      </c>
      <c r="S28" s="1" t="s">
        <v>31</v>
      </c>
    </row>
    <row r="29" spans="1:19">
      <c r="I29" s="1" t="s">
        <v>15</v>
      </c>
      <c r="S29" s="1" t="s">
        <v>24</v>
      </c>
    </row>
    <row r="30" spans="1:19">
      <c r="I30" s="1" t="s">
        <v>9</v>
      </c>
      <c r="S30" s="1" t="s">
        <v>10</v>
      </c>
    </row>
    <row r="31" spans="1:19">
      <c r="I31" s="1" t="s">
        <v>28</v>
      </c>
      <c r="S31" s="1" t="s">
        <v>25</v>
      </c>
    </row>
    <row r="32" spans="1:19">
      <c r="I32" s="1" t="s">
        <v>21</v>
      </c>
      <c r="S32" s="1" t="s">
        <v>57</v>
      </c>
    </row>
    <row r="33" spans="1:19">
      <c r="I33" s="1" t="s">
        <v>56</v>
      </c>
      <c r="S33" s="1" t="s">
        <v>20</v>
      </c>
    </row>
    <row r="34" spans="1:19">
      <c r="A34" s="1" t="s">
        <v>84</v>
      </c>
      <c r="B34" s="1">
        <f t="shared" ref="B34:H34" si="2">SUM(B20:B33)</f>
        <v>2</v>
      </c>
      <c r="C34" s="1">
        <f t="shared" si="2"/>
        <v>7</v>
      </c>
      <c r="D34" s="1">
        <f t="shared" si="2"/>
        <v>0</v>
      </c>
      <c r="E34" s="1">
        <f t="shared" si="2"/>
        <v>231</v>
      </c>
      <c r="F34" s="1">
        <f t="shared" si="2"/>
        <v>314</v>
      </c>
      <c r="G34" s="1">
        <f t="shared" si="2"/>
        <v>2899</v>
      </c>
      <c r="H34" s="1">
        <f t="shared" si="2"/>
        <v>3287</v>
      </c>
      <c r="I34" s="2">
        <f>B34/(B34+C34+D34)</f>
        <v>0.22222222222222221</v>
      </c>
      <c r="K34" s="1" t="s">
        <v>84</v>
      </c>
      <c r="L34" s="1">
        <f t="shared" ref="L34:R34" si="3">SUM(L20:L33)</f>
        <v>0</v>
      </c>
      <c r="M34" s="1">
        <f t="shared" si="3"/>
        <v>8</v>
      </c>
      <c r="N34" s="1">
        <f t="shared" si="3"/>
        <v>1</v>
      </c>
      <c r="O34" s="1">
        <f t="shared" si="3"/>
        <v>199</v>
      </c>
      <c r="P34" s="1">
        <f t="shared" si="3"/>
        <v>305</v>
      </c>
      <c r="Q34" s="1">
        <f t="shared" si="3"/>
        <v>2705</v>
      </c>
      <c r="R34" s="1">
        <f t="shared" si="3"/>
        <v>2986</v>
      </c>
      <c r="S34" s="2">
        <f>L34+N34*0.5/(L34+M34+N34)</f>
        <v>5.5555555555555552E-2</v>
      </c>
    </row>
  </sheetData>
  <pageMargins left="0.7" right="0.7" top="0.75" bottom="0.75" header="0.3" footer="0.3"/>
  <pageSetup orientation="portrait" horizontalDpi="0" verticalDpi="0" r:id="rId1"/>
  <headerFooter>
    <oddHeader>&amp;R&amp;"Calibri"&amp;12 CONFIDENTIAL &amp; RESTRICTED&amp;1#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S51"/>
  <sheetViews>
    <sheetView topLeftCell="A28" workbookViewId="0">
      <selection activeCell="B51" sqref="B51:I51"/>
    </sheetView>
  </sheetViews>
  <sheetFormatPr defaultColWidth="9.140625" defaultRowHeight="12.75"/>
  <cols>
    <col min="1" max="16384" width="9.140625" style="1"/>
  </cols>
  <sheetData>
    <row r="1" spans="2:19">
      <c r="B1" s="1" t="s">
        <v>48</v>
      </c>
      <c r="E1" s="1" t="s">
        <v>195</v>
      </c>
      <c r="L1" s="1" t="s">
        <v>49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0</v>
      </c>
      <c r="C3" s="1">
        <v>0</v>
      </c>
      <c r="D3" s="1">
        <v>1</v>
      </c>
      <c r="E3" s="1">
        <v>30</v>
      </c>
      <c r="F3" s="1">
        <v>30</v>
      </c>
      <c r="G3" s="1">
        <v>182</v>
      </c>
      <c r="H3" s="1">
        <v>307</v>
      </c>
      <c r="I3" s="1" t="s">
        <v>16</v>
      </c>
      <c r="L3" s="1">
        <v>1</v>
      </c>
      <c r="M3" s="1">
        <v>0</v>
      </c>
      <c r="N3" s="1">
        <v>0</v>
      </c>
      <c r="O3" s="1">
        <v>38</v>
      </c>
      <c r="P3" s="1">
        <v>27</v>
      </c>
      <c r="Q3" s="1">
        <v>443</v>
      </c>
      <c r="R3" s="1">
        <v>359</v>
      </c>
      <c r="S3" s="1" t="s">
        <v>55</v>
      </c>
    </row>
    <row r="4" spans="2:19">
      <c r="B4" s="1">
        <v>1</v>
      </c>
      <c r="C4" s="1">
        <v>0</v>
      </c>
      <c r="D4" s="1">
        <v>0</v>
      </c>
      <c r="E4" s="1">
        <v>38</v>
      </c>
      <c r="F4" s="1">
        <v>35</v>
      </c>
      <c r="G4" s="1">
        <v>367</v>
      </c>
      <c r="H4" s="1">
        <v>318</v>
      </c>
      <c r="I4" s="1" t="s">
        <v>64</v>
      </c>
      <c r="L4" s="1">
        <v>1</v>
      </c>
      <c r="M4" s="1">
        <v>0</v>
      </c>
      <c r="N4" s="1">
        <v>0</v>
      </c>
      <c r="O4" s="1">
        <v>31</v>
      </c>
      <c r="P4" s="1">
        <v>21</v>
      </c>
      <c r="Q4" s="1">
        <v>418</v>
      </c>
      <c r="R4" s="1">
        <v>276</v>
      </c>
      <c r="S4" s="1" t="s">
        <v>57</v>
      </c>
    </row>
    <row r="5" spans="2:19">
      <c r="B5" s="1">
        <v>1</v>
      </c>
      <c r="C5" s="1">
        <v>0</v>
      </c>
      <c r="D5" s="1">
        <v>0</v>
      </c>
      <c r="E5" s="1">
        <v>41</v>
      </c>
      <c r="F5" s="1">
        <v>17</v>
      </c>
      <c r="G5" s="1">
        <v>320</v>
      </c>
      <c r="H5" s="1">
        <v>304</v>
      </c>
      <c r="I5" s="1" t="s">
        <v>14</v>
      </c>
      <c r="L5" s="1">
        <v>1</v>
      </c>
      <c r="M5" s="1">
        <v>0</v>
      </c>
      <c r="N5" s="1">
        <v>0</v>
      </c>
      <c r="O5" s="1">
        <v>40</v>
      </c>
      <c r="P5" s="1">
        <v>16</v>
      </c>
      <c r="Q5" s="1">
        <v>366</v>
      </c>
      <c r="R5" s="1">
        <v>196</v>
      </c>
      <c r="S5" s="1" t="s">
        <v>53</v>
      </c>
    </row>
    <row r="6" spans="2:19">
      <c r="B6" s="1">
        <v>1</v>
      </c>
      <c r="C6" s="1">
        <v>0</v>
      </c>
      <c r="D6" s="1">
        <v>0</v>
      </c>
      <c r="E6" s="1">
        <v>56</v>
      </c>
      <c r="F6" s="1">
        <v>17</v>
      </c>
      <c r="G6" s="1">
        <v>496</v>
      </c>
      <c r="H6" s="1">
        <v>275</v>
      </c>
      <c r="I6" s="1" t="s">
        <v>52</v>
      </c>
      <c r="L6" s="1">
        <v>0</v>
      </c>
      <c r="M6" s="1">
        <v>1</v>
      </c>
      <c r="N6" s="1">
        <v>0</v>
      </c>
      <c r="O6" s="1">
        <v>17</v>
      </c>
      <c r="P6" s="1">
        <v>56</v>
      </c>
      <c r="Q6" s="1">
        <v>275</v>
      </c>
      <c r="R6" s="1">
        <v>496</v>
      </c>
      <c r="S6" s="1" t="s">
        <v>60</v>
      </c>
    </row>
    <row r="7" spans="2:19">
      <c r="B7" s="1">
        <v>0</v>
      </c>
      <c r="C7" s="1">
        <v>1</v>
      </c>
      <c r="D7" s="1">
        <v>0</v>
      </c>
      <c r="E7" s="1">
        <v>37</v>
      </c>
      <c r="F7" s="1">
        <v>38</v>
      </c>
      <c r="G7" s="1">
        <v>420</v>
      </c>
      <c r="H7" s="1">
        <v>400</v>
      </c>
      <c r="I7" s="1" t="s">
        <v>61</v>
      </c>
      <c r="L7" s="1">
        <v>1</v>
      </c>
      <c r="M7" s="1">
        <v>0</v>
      </c>
      <c r="N7" s="1">
        <v>0</v>
      </c>
      <c r="O7" s="1">
        <v>27</v>
      </c>
      <c r="P7" s="1">
        <v>14</v>
      </c>
      <c r="Q7" s="1">
        <v>204</v>
      </c>
      <c r="R7" s="1">
        <v>217</v>
      </c>
      <c r="S7" s="1" t="s">
        <v>17</v>
      </c>
    </row>
    <row r="8" spans="2:19">
      <c r="B8" s="1">
        <v>1</v>
      </c>
      <c r="C8" s="1">
        <v>0</v>
      </c>
      <c r="D8" s="1">
        <v>0</v>
      </c>
      <c r="E8" s="1">
        <v>35</v>
      </c>
      <c r="F8" s="1">
        <v>28</v>
      </c>
      <c r="G8" s="1">
        <v>417</v>
      </c>
      <c r="H8" s="1">
        <v>391</v>
      </c>
      <c r="I8" s="1" t="s">
        <v>74</v>
      </c>
      <c r="L8" s="1">
        <v>0</v>
      </c>
      <c r="M8" s="1">
        <v>1</v>
      </c>
      <c r="N8" s="1">
        <v>0</v>
      </c>
      <c r="O8" s="1">
        <v>42</v>
      </c>
      <c r="P8" s="1">
        <v>44</v>
      </c>
      <c r="Q8" s="1">
        <v>391</v>
      </c>
      <c r="R8" s="1">
        <v>353</v>
      </c>
      <c r="S8" s="1" t="s">
        <v>14</v>
      </c>
    </row>
    <row r="9" spans="2:19">
      <c r="B9" s="1">
        <v>1</v>
      </c>
      <c r="C9" s="1">
        <v>0</v>
      </c>
      <c r="D9" s="1">
        <v>0</v>
      </c>
      <c r="E9" s="1">
        <v>38</v>
      </c>
      <c r="F9" s="1">
        <v>35</v>
      </c>
      <c r="G9" s="1">
        <v>487</v>
      </c>
      <c r="H9" s="1">
        <v>430</v>
      </c>
      <c r="I9" s="1" t="s">
        <v>46</v>
      </c>
      <c r="L9" s="1">
        <v>1</v>
      </c>
      <c r="M9" s="1">
        <v>0</v>
      </c>
      <c r="N9" s="1">
        <v>0</v>
      </c>
      <c r="O9" s="1">
        <v>31</v>
      </c>
      <c r="P9" s="1">
        <v>17</v>
      </c>
      <c r="Q9" s="1">
        <v>304</v>
      </c>
      <c r="R9" s="1">
        <v>255</v>
      </c>
      <c r="S9" s="1" t="s">
        <v>63</v>
      </c>
    </row>
    <row r="10" spans="2:19">
      <c r="B10" s="1">
        <v>0</v>
      </c>
      <c r="C10" s="1">
        <v>0</v>
      </c>
      <c r="D10" s="1">
        <v>1</v>
      </c>
      <c r="E10" s="1">
        <v>31</v>
      </c>
      <c r="F10" s="1">
        <v>31</v>
      </c>
      <c r="G10" s="1">
        <v>455</v>
      </c>
      <c r="H10" s="1">
        <v>364</v>
      </c>
      <c r="I10" s="1" t="s">
        <v>51</v>
      </c>
      <c r="L10" s="1">
        <v>0</v>
      </c>
      <c r="M10" s="1">
        <v>1</v>
      </c>
      <c r="N10" s="1">
        <v>0</v>
      </c>
      <c r="O10" s="1">
        <v>37</v>
      </c>
      <c r="P10" s="1">
        <v>42</v>
      </c>
      <c r="Q10" s="1">
        <v>318</v>
      </c>
      <c r="R10" s="1">
        <v>351</v>
      </c>
      <c r="S10" s="1" t="s">
        <v>112</v>
      </c>
    </row>
    <row r="11" spans="2:19">
      <c r="B11" s="1">
        <v>1</v>
      </c>
      <c r="C11" s="1">
        <v>0</v>
      </c>
      <c r="D11" s="1">
        <v>0</v>
      </c>
      <c r="E11" s="1">
        <v>37</v>
      </c>
      <c r="F11" s="1">
        <v>16</v>
      </c>
      <c r="G11" s="1">
        <v>416</v>
      </c>
      <c r="H11" s="1">
        <v>265</v>
      </c>
      <c r="I11" s="1" t="s">
        <v>53</v>
      </c>
      <c r="L11" s="1">
        <v>0</v>
      </c>
      <c r="M11" s="1">
        <v>1</v>
      </c>
      <c r="N11" s="1">
        <v>0</v>
      </c>
      <c r="O11" s="1">
        <v>16</v>
      </c>
      <c r="P11" s="1">
        <v>34</v>
      </c>
      <c r="Q11" s="1">
        <v>223</v>
      </c>
      <c r="R11" s="1">
        <v>331</v>
      </c>
      <c r="S11" s="1" t="s">
        <v>61</v>
      </c>
    </row>
    <row r="12" spans="2:19">
      <c r="I12" s="1" t="s">
        <v>55</v>
      </c>
      <c r="S12" s="1" t="s">
        <v>51</v>
      </c>
    </row>
    <row r="13" spans="2:19">
      <c r="I13" s="1" t="s">
        <v>73</v>
      </c>
      <c r="S13" s="1" t="s">
        <v>111</v>
      </c>
    </row>
    <row r="14" spans="2:19">
      <c r="I14" s="1" t="s">
        <v>72</v>
      </c>
      <c r="S14" s="1" t="s">
        <v>69</v>
      </c>
    </row>
    <row r="15" spans="2:19">
      <c r="I15" s="1" t="s">
        <v>59</v>
      </c>
      <c r="S15" s="1" t="s">
        <v>64</v>
      </c>
    </row>
    <row r="16" spans="2:19">
      <c r="I16" s="1" t="s">
        <v>70</v>
      </c>
      <c r="S16" s="1" t="s">
        <v>73</v>
      </c>
    </row>
    <row r="17" spans="1:19">
      <c r="A17" s="1" t="s">
        <v>84</v>
      </c>
      <c r="B17" s="1">
        <f t="shared" ref="B17:H17" si="0">SUM(B3:B16)</f>
        <v>6</v>
      </c>
      <c r="C17" s="1">
        <f t="shared" si="0"/>
        <v>1</v>
      </c>
      <c r="D17" s="1">
        <f t="shared" si="0"/>
        <v>2</v>
      </c>
      <c r="E17" s="1">
        <f t="shared" si="0"/>
        <v>343</v>
      </c>
      <c r="F17" s="1">
        <f t="shared" si="0"/>
        <v>247</v>
      </c>
      <c r="G17" s="1">
        <f t="shared" si="0"/>
        <v>3560</v>
      </c>
      <c r="H17" s="1">
        <f t="shared" si="0"/>
        <v>3054</v>
      </c>
      <c r="I17" s="2">
        <f>B17/(B17+C17+D17)</f>
        <v>0.66666666666666663</v>
      </c>
      <c r="K17" s="1" t="s">
        <v>84</v>
      </c>
      <c r="L17" s="1">
        <f t="shared" ref="L17:R17" si="1">SUM(L3:L16)</f>
        <v>5</v>
      </c>
      <c r="M17" s="1">
        <f t="shared" si="1"/>
        <v>4</v>
      </c>
      <c r="N17" s="1">
        <f t="shared" si="1"/>
        <v>0</v>
      </c>
      <c r="O17" s="1">
        <f t="shared" si="1"/>
        <v>279</v>
      </c>
      <c r="P17" s="1">
        <f t="shared" si="1"/>
        <v>271</v>
      </c>
      <c r="Q17" s="1">
        <f t="shared" si="1"/>
        <v>2942</v>
      </c>
      <c r="R17" s="1">
        <f t="shared" si="1"/>
        <v>2834</v>
      </c>
      <c r="S17" s="2">
        <f>L17/(L17+M17+N17)</f>
        <v>0.55555555555555558</v>
      </c>
    </row>
    <row r="19" spans="1:19">
      <c r="B19" s="1" t="s">
        <v>66</v>
      </c>
      <c r="L19" s="1" t="s">
        <v>67</v>
      </c>
    </row>
    <row r="20" spans="1:19">
      <c r="B20" s="1">
        <v>0</v>
      </c>
      <c r="C20" s="1">
        <v>1</v>
      </c>
      <c r="D20" s="1">
        <v>0</v>
      </c>
      <c r="E20" s="1">
        <v>20</v>
      </c>
      <c r="F20" s="1">
        <v>28</v>
      </c>
      <c r="G20" s="1">
        <v>245</v>
      </c>
      <c r="H20" s="1">
        <v>157</v>
      </c>
      <c r="I20" s="1" t="s">
        <v>62</v>
      </c>
      <c r="L20" s="1">
        <v>0</v>
      </c>
      <c r="M20" s="1">
        <v>1</v>
      </c>
      <c r="N20" s="1">
        <v>0</v>
      </c>
      <c r="O20" s="1">
        <v>27</v>
      </c>
      <c r="P20" s="1">
        <v>38</v>
      </c>
      <c r="Q20" s="1">
        <v>359</v>
      </c>
      <c r="R20" s="1">
        <v>443</v>
      </c>
      <c r="S20" s="1" t="s">
        <v>72</v>
      </c>
    </row>
    <row r="21" spans="1:19">
      <c r="B21" s="1">
        <v>0</v>
      </c>
      <c r="C21" s="1">
        <v>1</v>
      </c>
      <c r="D21" s="1">
        <v>0</v>
      </c>
      <c r="E21" s="1">
        <v>35</v>
      </c>
      <c r="F21" s="1">
        <v>38</v>
      </c>
      <c r="G21" s="1">
        <v>367</v>
      </c>
      <c r="H21" s="1">
        <v>318</v>
      </c>
      <c r="I21" s="1" t="s">
        <v>60</v>
      </c>
      <c r="L21" s="1">
        <v>1</v>
      </c>
      <c r="M21" s="1">
        <v>0</v>
      </c>
      <c r="N21" s="1">
        <v>0</v>
      </c>
      <c r="O21" s="1">
        <v>38</v>
      </c>
      <c r="P21" s="1">
        <v>13</v>
      </c>
      <c r="Q21" s="1">
        <v>353</v>
      </c>
      <c r="R21" s="1">
        <v>230</v>
      </c>
      <c r="S21" s="1" t="s">
        <v>47</v>
      </c>
    </row>
    <row r="22" spans="1:19">
      <c r="B22" s="1">
        <v>0</v>
      </c>
      <c r="C22" s="1">
        <v>1</v>
      </c>
      <c r="D22" s="1">
        <v>0</v>
      </c>
      <c r="E22" s="1">
        <v>24</v>
      </c>
      <c r="F22" s="1">
        <v>27</v>
      </c>
      <c r="G22" s="1">
        <v>271</v>
      </c>
      <c r="H22" s="1">
        <v>275</v>
      </c>
      <c r="I22" s="1" t="s">
        <v>55</v>
      </c>
      <c r="L22" s="1">
        <v>1</v>
      </c>
      <c r="M22" s="1">
        <v>0</v>
      </c>
      <c r="N22" s="1">
        <v>0</v>
      </c>
      <c r="O22" s="1">
        <v>27</v>
      </c>
      <c r="P22" s="1">
        <v>24</v>
      </c>
      <c r="Q22" s="1">
        <v>275</v>
      </c>
      <c r="R22" s="1">
        <v>271</v>
      </c>
      <c r="S22" s="1" t="s">
        <v>51</v>
      </c>
    </row>
    <row r="23" spans="1:19">
      <c r="B23" s="1">
        <v>1</v>
      </c>
      <c r="C23" s="1">
        <v>0</v>
      </c>
      <c r="D23" s="1">
        <v>0</v>
      </c>
      <c r="E23" s="1">
        <v>21</v>
      </c>
      <c r="F23" s="1">
        <v>20</v>
      </c>
      <c r="G23" s="1">
        <v>280</v>
      </c>
      <c r="H23" s="1">
        <v>269</v>
      </c>
      <c r="I23" s="1" t="s">
        <v>54</v>
      </c>
      <c r="L23" s="1">
        <v>1</v>
      </c>
      <c r="M23" s="1">
        <v>0</v>
      </c>
      <c r="N23" s="1">
        <v>0</v>
      </c>
      <c r="O23" s="1">
        <v>31</v>
      </c>
      <c r="P23" s="1">
        <v>14</v>
      </c>
      <c r="Q23" s="1">
        <v>391</v>
      </c>
      <c r="R23" s="1">
        <v>261</v>
      </c>
      <c r="S23" s="1" t="s">
        <v>53</v>
      </c>
    </row>
    <row r="24" spans="1:19">
      <c r="B24" s="1">
        <v>1</v>
      </c>
      <c r="C24" s="1">
        <v>0</v>
      </c>
      <c r="D24" s="1">
        <v>0</v>
      </c>
      <c r="E24" s="1">
        <v>26</v>
      </c>
      <c r="F24" s="1">
        <v>24</v>
      </c>
      <c r="G24" s="1">
        <v>284</v>
      </c>
      <c r="H24" s="1">
        <v>312</v>
      </c>
      <c r="I24" s="1" t="s">
        <v>73</v>
      </c>
      <c r="L24" s="1">
        <v>1</v>
      </c>
      <c r="M24" s="1">
        <v>0</v>
      </c>
      <c r="N24" s="1">
        <v>0</v>
      </c>
      <c r="O24" s="1">
        <v>38</v>
      </c>
      <c r="P24" s="1">
        <v>37</v>
      </c>
      <c r="Q24" s="1">
        <v>400</v>
      </c>
      <c r="R24" s="1">
        <v>420</v>
      </c>
      <c r="S24" s="1" t="s">
        <v>69</v>
      </c>
    </row>
    <row r="25" spans="1:19">
      <c r="B25" s="1">
        <v>0</v>
      </c>
      <c r="C25" s="1">
        <v>1</v>
      </c>
      <c r="D25" s="1">
        <v>0</v>
      </c>
      <c r="E25" s="1">
        <v>38</v>
      </c>
      <c r="F25" s="1">
        <v>45</v>
      </c>
      <c r="G25" s="1">
        <v>374</v>
      </c>
      <c r="H25" s="1">
        <v>522</v>
      </c>
      <c r="I25" s="1" t="s">
        <v>61</v>
      </c>
      <c r="L25" s="1">
        <v>1</v>
      </c>
      <c r="M25" s="1">
        <v>0</v>
      </c>
      <c r="N25" s="1">
        <v>0</v>
      </c>
      <c r="O25" s="1">
        <v>45</v>
      </c>
      <c r="P25" s="1">
        <v>38</v>
      </c>
      <c r="Q25" s="1">
        <v>522</v>
      </c>
      <c r="R25" s="1">
        <v>374</v>
      </c>
      <c r="S25" s="1" t="s">
        <v>64</v>
      </c>
    </row>
    <row r="26" spans="1:19">
      <c r="B26" s="1">
        <v>1</v>
      </c>
      <c r="C26" s="1">
        <v>0</v>
      </c>
      <c r="D26" s="1">
        <v>0</v>
      </c>
      <c r="E26" s="1">
        <v>28</v>
      </c>
      <c r="F26" s="1">
        <v>23</v>
      </c>
      <c r="G26" s="1">
        <v>350</v>
      </c>
      <c r="H26" s="1">
        <v>225</v>
      </c>
      <c r="I26" s="1" t="s">
        <v>25</v>
      </c>
      <c r="L26" s="1">
        <v>1</v>
      </c>
      <c r="M26" s="1">
        <v>0</v>
      </c>
      <c r="N26" s="1">
        <v>0</v>
      </c>
      <c r="O26" s="1">
        <v>41</v>
      </c>
      <c r="P26" s="1">
        <v>17</v>
      </c>
      <c r="Q26" s="1">
        <v>427</v>
      </c>
      <c r="R26" s="1">
        <v>333</v>
      </c>
      <c r="S26" s="1" t="s">
        <v>74</v>
      </c>
    </row>
    <row r="27" spans="1:19">
      <c r="B27" s="1">
        <v>0</v>
      </c>
      <c r="C27" s="1">
        <v>0</v>
      </c>
      <c r="D27" s="1">
        <v>1</v>
      </c>
      <c r="E27" s="1">
        <v>31</v>
      </c>
      <c r="F27" s="1">
        <v>31</v>
      </c>
      <c r="G27" s="1">
        <v>364</v>
      </c>
      <c r="H27" s="1">
        <v>455</v>
      </c>
      <c r="I27" s="1" t="s">
        <v>69</v>
      </c>
      <c r="L27" s="1">
        <v>0</v>
      </c>
      <c r="M27" s="1">
        <v>1</v>
      </c>
      <c r="N27" s="1">
        <v>0</v>
      </c>
      <c r="O27" s="1">
        <v>14</v>
      </c>
      <c r="P27" s="1">
        <v>34</v>
      </c>
      <c r="Q27" s="1">
        <v>240</v>
      </c>
      <c r="R27" s="1">
        <v>388</v>
      </c>
      <c r="S27" s="1" t="s">
        <v>70</v>
      </c>
    </row>
    <row r="28" spans="1:19">
      <c r="B28" s="1">
        <v>1</v>
      </c>
      <c r="C28" s="1">
        <v>0</v>
      </c>
      <c r="D28" s="1">
        <v>0</v>
      </c>
      <c r="E28" s="1">
        <v>24</v>
      </c>
      <c r="F28" s="1">
        <v>20</v>
      </c>
      <c r="G28" s="1">
        <v>326</v>
      </c>
      <c r="H28" s="1">
        <v>296</v>
      </c>
      <c r="I28" s="1" t="s">
        <v>63</v>
      </c>
      <c r="L28" s="1">
        <v>1</v>
      </c>
      <c r="M28" s="1">
        <v>0</v>
      </c>
      <c r="N28" s="1">
        <v>0</v>
      </c>
      <c r="O28" s="1">
        <v>34</v>
      </c>
      <c r="P28" s="1">
        <v>16</v>
      </c>
      <c r="Q28" s="1">
        <v>331</v>
      </c>
      <c r="R28" s="1">
        <v>223</v>
      </c>
      <c r="S28" s="1" t="s">
        <v>52</v>
      </c>
    </row>
    <row r="29" spans="1:19">
      <c r="I29" s="1" t="s">
        <v>52</v>
      </c>
      <c r="S29" s="1" t="s">
        <v>60</v>
      </c>
    </row>
    <row r="30" spans="1:19">
      <c r="I30" s="1" t="s">
        <v>13</v>
      </c>
      <c r="S30" s="1" t="s">
        <v>15</v>
      </c>
    </row>
    <row r="31" spans="1:19">
      <c r="I31" s="1" t="s">
        <v>53</v>
      </c>
      <c r="S31" s="1" t="s">
        <v>9</v>
      </c>
    </row>
    <row r="32" spans="1:19">
      <c r="I32" s="1" t="s">
        <v>72</v>
      </c>
      <c r="S32" s="1" t="s">
        <v>73</v>
      </c>
    </row>
    <row r="33" spans="1:19">
      <c r="I33" s="1" t="s">
        <v>35</v>
      </c>
      <c r="S33" s="1" t="s">
        <v>71</v>
      </c>
    </row>
    <row r="34" spans="1:19">
      <c r="A34" s="1" t="s">
        <v>84</v>
      </c>
      <c r="B34" s="1">
        <f t="shared" ref="B34:H34" si="2">SUM(B20:B33)</f>
        <v>4</v>
      </c>
      <c r="C34" s="1">
        <f t="shared" si="2"/>
        <v>4</v>
      </c>
      <c r="D34" s="1">
        <f t="shared" si="2"/>
        <v>1</v>
      </c>
      <c r="E34" s="1">
        <f t="shared" si="2"/>
        <v>247</v>
      </c>
      <c r="F34" s="1">
        <f t="shared" si="2"/>
        <v>256</v>
      </c>
      <c r="G34" s="1">
        <f t="shared" si="2"/>
        <v>2861</v>
      </c>
      <c r="H34" s="1">
        <f t="shared" si="2"/>
        <v>2829</v>
      </c>
      <c r="I34" s="2">
        <f>B34/(B34+C34+D34)</f>
        <v>0.44444444444444442</v>
      </c>
      <c r="K34" s="1" t="s">
        <v>84</v>
      </c>
      <c r="L34" s="1">
        <f t="shared" ref="L34:R34" si="3">SUM(L20:L33)</f>
        <v>7</v>
      </c>
      <c r="M34" s="1">
        <f t="shared" si="3"/>
        <v>2</v>
      </c>
      <c r="N34" s="1">
        <f t="shared" si="3"/>
        <v>0</v>
      </c>
      <c r="O34" s="1">
        <f t="shared" si="3"/>
        <v>295</v>
      </c>
      <c r="P34" s="1">
        <f t="shared" si="3"/>
        <v>231</v>
      </c>
      <c r="Q34" s="1">
        <f t="shared" si="3"/>
        <v>3298</v>
      </c>
      <c r="R34" s="1">
        <f t="shared" si="3"/>
        <v>2943</v>
      </c>
      <c r="S34" s="2">
        <f>L34/(L34+M34+N34)</f>
        <v>0.77777777777777779</v>
      </c>
    </row>
    <row r="36" spans="1:19">
      <c r="B36" s="1" t="s">
        <v>75</v>
      </c>
    </row>
    <row r="37" spans="1:19">
      <c r="B37" s="1">
        <v>0</v>
      </c>
      <c r="C37" s="1">
        <v>1</v>
      </c>
      <c r="D37" s="1">
        <v>0</v>
      </c>
      <c r="E37" s="1">
        <v>35</v>
      </c>
      <c r="F37" s="1">
        <v>49</v>
      </c>
      <c r="G37" s="1">
        <v>342</v>
      </c>
      <c r="H37" s="1">
        <v>449</v>
      </c>
      <c r="I37" s="1" t="s">
        <v>113</v>
      </c>
    </row>
    <row r="38" spans="1:19">
      <c r="B38" s="1">
        <v>0</v>
      </c>
      <c r="C38" s="1">
        <v>1</v>
      </c>
      <c r="D38" s="1">
        <v>0</v>
      </c>
      <c r="E38" s="1">
        <v>17</v>
      </c>
      <c r="F38" s="1">
        <v>41</v>
      </c>
      <c r="G38" s="1">
        <v>248</v>
      </c>
      <c r="H38" s="1">
        <v>447</v>
      </c>
      <c r="I38" s="1" t="s">
        <v>27</v>
      </c>
    </row>
    <row r="39" spans="1:19">
      <c r="B39" s="1">
        <v>0</v>
      </c>
      <c r="C39" s="1">
        <v>1</v>
      </c>
      <c r="D39" s="1">
        <v>0</v>
      </c>
      <c r="E39" s="1">
        <v>16</v>
      </c>
      <c r="F39" s="1">
        <v>40</v>
      </c>
      <c r="G39" s="1">
        <v>196</v>
      </c>
      <c r="H39" s="1">
        <v>366</v>
      </c>
      <c r="I39" s="1" t="s">
        <v>52</v>
      </c>
    </row>
    <row r="40" spans="1:19">
      <c r="B40" s="1">
        <v>0</v>
      </c>
      <c r="C40" s="1">
        <v>1</v>
      </c>
      <c r="D40" s="1">
        <v>0</v>
      </c>
      <c r="E40" s="1">
        <v>14</v>
      </c>
      <c r="F40" s="1">
        <v>31</v>
      </c>
      <c r="G40" s="1">
        <v>261</v>
      </c>
      <c r="H40" s="1">
        <v>391</v>
      </c>
      <c r="I40" s="1" t="s">
        <v>55</v>
      </c>
    </row>
    <row r="41" spans="1:19">
      <c r="B41" s="1">
        <v>0</v>
      </c>
      <c r="C41" s="1">
        <v>1</v>
      </c>
      <c r="D41" s="1">
        <v>0</v>
      </c>
      <c r="E41" s="1">
        <v>24</v>
      </c>
      <c r="F41" s="1">
        <v>26</v>
      </c>
      <c r="G41" s="1">
        <v>312</v>
      </c>
      <c r="H41" s="1">
        <v>284</v>
      </c>
      <c r="I41" s="1" t="s">
        <v>51</v>
      </c>
    </row>
    <row r="42" spans="1:19">
      <c r="B42" s="1">
        <v>1</v>
      </c>
      <c r="C42" s="1">
        <v>0</v>
      </c>
      <c r="D42" s="1">
        <v>0</v>
      </c>
      <c r="E42" s="1">
        <v>38</v>
      </c>
      <c r="F42" s="1">
        <v>35</v>
      </c>
      <c r="G42" s="1">
        <v>445</v>
      </c>
      <c r="H42" s="1">
        <v>462</v>
      </c>
      <c r="I42" s="1" t="s">
        <v>9</v>
      </c>
    </row>
    <row r="43" spans="1:19">
      <c r="B43" s="1">
        <v>1</v>
      </c>
      <c r="C43" s="1">
        <v>0</v>
      </c>
      <c r="D43" s="1">
        <v>0</v>
      </c>
      <c r="E43" s="1">
        <v>34</v>
      </c>
      <c r="F43" s="1">
        <v>31</v>
      </c>
      <c r="G43" s="1">
        <v>474</v>
      </c>
      <c r="H43" s="1">
        <v>395</v>
      </c>
      <c r="I43" s="1" t="s">
        <v>31</v>
      </c>
    </row>
    <row r="44" spans="1:19">
      <c r="B44" s="1">
        <v>1</v>
      </c>
      <c r="C44" s="1">
        <v>0</v>
      </c>
      <c r="D44" s="1">
        <v>0</v>
      </c>
      <c r="E44" s="1">
        <v>34</v>
      </c>
      <c r="F44" s="1">
        <v>20</v>
      </c>
      <c r="G44" s="1">
        <v>416</v>
      </c>
      <c r="H44" s="1">
        <v>252</v>
      </c>
      <c r="I44" s="1" t="s">
        <v>59</v>
      </c>
    </row>
    <row r="45" spans="1:19">
      <c r="B45" s="1">
        <v>0</v>
      </c>
      <c r="C45" s="1">
        <v>1</v>
      </c>
      <c r="D45" s="1">
        <v>0</v>
      </c>
      <c r="E45" s="1">
        <v>16</v>
      </c>
      <c r="F45" s="1">
        <v>37</v>
      </c>
      <c r="G45" s="1">
        <v>265</v>
      </c>
      <c r="H45" s="1">
        <v>416</v>
      </c>
      <c r="I45" s="1" t="s">
        <v>69</v>
      </c>
    </row>
    <row r="46" spans="1:19">
      <c r="I46" s="1" t="s">
        <v>76</v>
      </c>
    </row>
    <row r="47" spans="1:19">
      <c r="I47" s="1" t="s">
        <v>60</v>
      </c>
    </row>
    <row r="48" spans="1:19">
      <c r="I48" s="1" t="s">
        <v>64</v>
      </c>
    </row>
    <row r="49" spans="1:9">
      <c r="I49" s="1" t="s">
        <v>61</v>
      </c>
    </row>
    <row r="50" spans="1:9">
      <c r="I50" s="1" t="s">
        <v>72</v>
      </c>
    </row>
    <row r="51" spans="1:9">
      <c r="A51" s="1" t="s">
        <v>84</v>
      </c>
      <c r="B51" s="1">
        <f t="shared" ref="B51:H51" si="4">SUM(B37:B50)</f>
        <v>3</v>
      </c>
      <c r="C51" s="1">
        <f t="shared" si="4"/>
        <v>6</v>
      </c>
      <c r="D51" s="1">
        <f t="shared" si="4"/>
        <v>0</v>
      </c>
      <c r="E51" s="1">
        <f t="shared" si="4"/>
        <v>228</v>
      </c>
      <c r="F51" s="1">
        <f t="shared" si="4"/>
        <v>310</v>
      </c>
      <c r="G51" s="1">
        <f t="shared" si="4"/>
        <v>2959</v>
      </c>
      <c r="H51" s="1">
        <f t="shared" si="4"/>
        <v>3462</v>
      </c>
      <c r="I51" s="2">
        <f>B51/(B51+C51+D51)</f>
        <v>0.33333333333333331</v>
      </c>
    </row>
  </sheetData>
  <pageMargins left="0.7" right="0.7" top="0.75" bottom="0.75" header="0.3" footer="0.3"/>
  <pageSetup orientation="portrait" horizontalDpi="0" verticalDpi="0" r:id="rId1"/>
  <headerFooter>
    <oddHeader>&amp;R&amp;"Calibri"&amp;12 CONFIDENTIAL &amp; RESTRICTED&amp;1#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00000"/>
  </sheetPr>
  <dimension ref="A1:S34"/>
  <sheetViews>
    <sheetView topLeftCell="A13" workbookViewId="0">
      <selection activeCell="B34" sqref="B34:I34"/>
    </sheetView>
  </sheetViews>
  <sheetFormatPr defaultColWidth="9.140625" defaultRowHeight="12.75"/>
  <cols>
    <col min="1" max="16384" width="9.140625" style="1"/>
  </cols>
  <sheetData>
    <row r="1" spans="2:19">
      <c r="B1" s="1" t="s">
        <v>77</v>
      </c>
      <c r="L1" s="1" t="s">
        <v>78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1</v>
      </c>
      <c r="C3" s="1">
        <v>0</v>
      </c>
      <c r="D3" s="1">
        <v>0</v>
      </c>
      <c r="E3" s="1">
        <v>44</v>
      </c>
      <c r="F3" s="1">
        <v>3</v>
      </c>
      <c r="G3" s="1">
        <v>471</v>
      </c>
      <c r="H3" s="1">
        <v>223</v>
      </c>
      <c r="I3" s="1" t="s">
        <v>18</v>
      </c>
      <c r="L3" s="1">
        <v>0</v>
      </c>
      <c r="M3" s="1">
        <v>1</v>
      </c>
      <c r="N3" s="1">
        <v>0</v>
      </c>
      <c r="O3" s="1">
        <v>24</v>
      </c>
      <c r="P3" s="1">
        <v>42</v>
      </c>
      <c r="Q3" s="1">
        <v>337</v>
      </c>
      <c r="R3" s="1">
        <v>396</v>
      </c>
      <c r="S3" s="1" t="s">
        <v>59</v>
      </c>
    </row>
    <row r="4" spans="2:19">
      <c r="B4" s="1">
        <v>1</v>
      </c>
      <c r="C4" s="1">
        <v>0</v>
      </c>
      <c r="D4" s="1">
        <v>0</v>
      </c>
      <c r="E4" s="1">
        <v>23</v>
      </c>
      <c r="F4" s="1">
        <v>21</v>
      </c>
      <c r="G4" s="1">
        <v>303</v>
      </c>
      <c r="H4" s="1">
        <v>316</v>
      </c>
      <c r="I4" s="1" t="s">
        <v>56</v>
      </c>
      <c r="L4" s="1">
        <v>0</v>
      </c>
      <c r="M4" s="1">
        <v>1</v>
      </c>
      <c r="N4" s="1">
        <v>0</v>
      </c>
      <c r="O4" s="1">
        <v>21</v>
      </c>
      <c r="P4" s="1">
        <v>31</v>
      </c>
      <c r="Q4" s="1">
        <v>276</v>
      </c>
      <c r="R4" s="1">
        <v>418</v>
      </c>
      <c r="S4" s="1" t="s">
        <v>72</v>
      </c>
    </row>
    <row r="5" spans="2:19">
      <c r="B5" s="1">
        <v>0</v>
      </c>
      <c r="C5" s="1">
        <v>0</v>
      </c>
      <c r="D5" s="1">
        <v>1</v>
      </c>
      <c r="E5" s="1">
        <v>27</v>
      </c>
      <c r="F5" s="1">
        <v>27</v>
      </c>
      <c r="G5" s="1">
        <v>321</v>
      </c>
      <c r="H5" s="1">
        <v>351</v>
      </c>
      <c r="I5" s="1" t="s">
        <v>10</v>
      </c>
      <c r="L5" s="1">
        <v>1</v>
      </c>
      <c r="M5" s="1">
        <v>0</v>
      </c>
      <c r="N5" s="1">
        <v>0</v>
      </c>
      <c r="O5" s="1">
        <v>38</v>
      </c>
      <c r="P5" s="1">
        <v>35</v>
      </c>
      <c r="Q5" s="1">
        <v>441</v>
      </c>
      <c r="R5" s="1">
        <v>378</v>
      </c>
      <c r="S5" s="1" t="s">
        <v>113</v>
      </c>
    </row>
    <row r="6" spans="2:19">
      <c r="B6" s="1">
        <v>0</v>
      </c>
      <c r="C6" s="1">
        <v>1</v>
      </c>
      <c r="D6" s="1">
        <v>0</v>
      </c>
      <c r="E6" s="1">
        <v>20</v>
      </c>
      <c r="F6" s="1">
        <v>21</v>
      </c>
      <c r="G6" s="1">
        <v>269</v>
      </c>
      <c r="H6" s="1">
        <v>280</v>
      </c>
      <c r="I6" s="1" t="s">
        <v>64</v>
      </c>
      <c r="L6" s="1">
        <v>1</v>
      </c>
      <c r="M6" s="1">
        <v>0</v>
      </c>
      <c r="N6" s="1">
        <v>0</v>
      </c>
      <c r="O6" s="1">
        <v>35</v>
      </c>
      <c r="P6" s="1">
        <v>20</v>
      </c>
      <c r="Q6" s="1">
        <v>385</v>
      </c>
      <c r="R6" s="1">
        <v>306</v>
      </c>
      <c r="S6" s="1" t="s">
        <v>63</v>
      </c>
    </row>
    <row r="7" spans="2:19">
      <c r="B7" s="1">
        <v>1</v>
      </c>
      <c r="C7" s="1">
        <v>0</v>
      </c>
      <c r="D7" s="1">
        <v>0</v>
      </c>
      <c r="E7" s="1">
        <v>45</v>
      </c>
      <c r="F7" s="1">
        <v>21</v>
      </c>
      <c r="G7" s="1">
        <v>451</v>
      </c>
      <c r="H7" s="1">
        <v>281</v>
      </c>
      <c r="I7" s="1" t="s">
        <v>57</v>
      </c>
      <c r="L7" s="1">
        <v>0</v>
      </c>
      <c r="M7" s="1">
        <v>1</v>
      </c>
      <c r="N7" s="1">
        <v>0</v>
      </c>
      <c r="O7" s="1">
        <v>21</v>
      </c>
      <c r="P7" s="1">
        <v>45</v>
      </c>
      <c r="Q7" s="1">
        <v>281</v>
      </c>
      <c r="R7" s="1">
        <v>451</v>
      </c>
      <c r="S7" s="1" t="s">
        <v>54</v>
      </c>
    </row>
    <row r="8" spans="2:19">
      <c r="B8" s="1">
        <v>1</v>
      </c>
      <c r="C8" s="1">
        <v>0</v>
      </c>
      <c r="D8" s="1">
        <v>0</v>
      </c>
      <c r="E8" s="1">
        <v>19</v>
      </c>
      <c r="F8" s="1">
        <v>17</v>
      </c>
      <c r="G8" s="1">
        <v>332</v>
      </c>
      <c r="H8" s="1">
        <v>280</v>
      </c>
      <c r="I8" s="1" t="s">
        <v>111</v>
      </c>
      <c r="L8" s="1">
        <v>1</v>
      </c>
      <c r="M8" s="1">
        <v>0</v>
      </c>
      <c r="N8" s="1">
        <v>0</v>
      </c>
      <c r="O8" s="1">
        <v>28</v>
      </c>
      <c r="P8" s="1">
        <v>21</v>
      </c>
      <c r="Q8" s="1">
        <v>303</v>
      </c>
      <c r="R8" s="1">
        <v>236</v>
      </c>
      <c r="S8" s="1" t="s">
        <v>50</v>
      </c>
    </row>
    <row r="9" spans="2:19">
      <c r="B9" s="1">
        <v>0</v>
      </c>
      <c r="C9" s="1">
        <v>1</v>
      </c>
      <c r="D9" s="1">
        <v>0</v>
      </c>
      <c r="E9" s="1">
        <v>21</v>
      </c>
      <c r="F9" s="1">
        <v>31</v>
      </c>
      <c r="G9" s="1">
        <v>358</v>
      </c>
      <c r="H9" s="1">
        <v>331</v>
      </c>
      <c r="I9" s="1" t="s">
        <v>68</v>
      </c>
      <c r="L9" s="1">
        <v>0</v>
      </c>
      <c r="M9" s="1">
        <v>1</v>
      </c>
      <c r="N9" s="1">
        <v>0</v>
      </c>
      <c r="O9" s="1">
        <v>35</v>
      </c>
      <c r="P9" s="1">
        <v>44</v>
      </c>
      <c r="Q9" s="1">
        <v>455</v>
      </c>
      <c r="R9" s="1">
        <v>474</v>
      </c>
      <c r="S9" s="1" t="s">
        <v>20</v>
      </c>
    </row>
    <row r="10" spans="2:19">
      <c r="B10" s="1">
        <v>1</v>
      </c>
      <c r="C10" s="1">
        <v>0</v>
      </c>
      <c r="D10" s="1">
        <v>0</v>
      </c>
      <c r="E10" s="1">
        <v>52</v>
      </c>
      <c r="F10" s="1">
        <v>27</v>
      </c>
      <c r="G10" s="1">
        <v>491</v>
      </c>
      <c r="H10" s="1">
        <v>367</v>
      </c>
      <c r="I10" s="1" t="s">
        <v>20</v>
      </c>
      <c r="L10" s="1">
        <v>1</v>
      </c>
      <c r="M10" s="1">
        <v>0</v>
      </c>
      <c r="N10" s="1">
        <v>0</v>
      </c>
      <c r="O10" s="1">
        <v>28</v>
      </c>
      <c r="P10" s="1">
        <v>27</v>
      </c>
      <c r="Q10" s="1">
        <v>329</v>
      </c>
      <c r="R10" s="1">
        <v>293</v>
      </c>
      <c r="S10" s="1" t="s">
        <v>56</v>
      </c>
    </row>
    <row r="11" spans="2:19">
      <c r="B11" s="1">
        <v>1</v>
      </c>
      <c r="C11" s="1">
        <v>0</v>
      </c>
      <c r="D11" s="1">
        <v>0</v>
      </c>
      <c r="E11" s="1">
        <v>38</v>
      </c>
      <c r="F11" s="1">
        <v>17</v>
      </c>
      <c r="G11" s="1">
        <v>331</v>
      </c>
      <c r="H11" s="1">
        <v>270</v>
      </c>
      <c r="I11" s="1" t="s">
        <v>62</v>
      </c>
      <c r="L11" s="1">
        <v>1</v>
      </c>
      <c r="M11" s="1">
        <v>0</v>
      </c>
      <c r="N11" s="1">
        <v>0</v>
      </c>
      <c r="O11" s="1">
        <v>24</v>
      </c>
      <c r="P11" s="1">
        <v>31</v>
      </c>
      <c r="Q11" s="1">
        <v>346</v>
      </c>
      <c r="R11" s="1">
        <v>274</v>
      </c>
      <c r="S11" s="1" t="s">
        <v>65</v>
      </c>
    </row>
    <row r="12" spans="2:19">
      <c r="I12" s="1" t="s">
        <v>59</v>
      </c>
      <c r="S12" s="1" t="s">
        <v>73</v>
      </c>
    </row>
    <row r="13" spans="2:19">
      <c r="I13" s="1" t="s">
        <v>58</v>
      </c>
      <c r="S13" s="1" t="s">
        <v>68</v>
      </c>
    </row>
    <row r="14" spans="2:19">
      <c r="I14" s="1" t="s">
        <v>76</v>
      </c>
      <c r="S14" s="1" t="s">
        <v>71</v>
      </c>
    </row>
    <row r="15" spans="2:19">
      <c r="I15" s="1" t="s">
        <v>63</v>
      </c>
      <c r="S15" s="1" t="s">
        <v>22</v>
      </c>
    </row>
    <row r="16" spans="2:19">
      <c r="I16" s="1" t="s">
        <v>61</v>
      </c>
      <c r="S16" s="1" t="s">
        <v>26</v>
      </c>
    </row>
    <row r="17" spans="1:19">
      <c r="A17" s="1" t="s">
        <v>84</v>
      </c>
      <c r="B17" s="1">
        <f>SUM(B3:B16)</f>
        <v>6</v>
      </c>
      <c r="C17" s="1">
        <f t="shared" ref="C17:H17" si="0">SUM(C3:C16)</f>
        <v>2</v>
      </c>
      <c r="D17" s="1">
        <f>SUM(D3:D16)</f>
        <v>1</v>
      </c>
      <c r="E17" s="1">
        <f t="shared" si="0"/>
        <v>289</v>
      </c>
      <c r="F17" s="1">
        <f t="shared" si="0"/>
        <v>185</v>
      </c>
      <c r="G17" s="1">
        <f t="shared" si="0"/>
        <v>3327</v>
      </c>
      <c r="H17" s="1">
        <f t="shared" si="0"/>
        <v>2699</v>
      </c>
      <c r="I17" s="2">
        <f>B17/(B17+C17+D17)</f>
        <v>0.66666666666666663</v>
      </c>
      <c r="K17" s="1" t="s">
        <v>84</v>
      </c>
      <c r="L17" s="1">
        <f t="shared" ref="L17:R17" si="1">SUM(L3:L16)</f>
        <v>5</v>
      </c>
      <c r="M17" s="1">
        <f t="shared" si="1"/>
        <v>4</v>
      </c>
      <c r="N17" s="1">
        <f t="shared" si="1"/>
        <v>0</v>
      </c>
      <c r="O17" s="1">
        <f t="shared" si="1"/>
        <v>254</v>
      </c>
      <c r="P17" s="1">
        <f t="shared" si="1"/>
        <v>296</v>
      </c>
      <c r="Q17" s="1">
        <f t="shared" si="1"/>
        <v>3153</v>
      </c>
      <c r="R17" s="1">
        <f t="shared" si="1"/>
        <v>3226</v>
      </c>
      <c r="S17" s="2">
        <f>L17/(L17+M17+N17)</f>
        <v>0.55555555555555558</v>
      </c>
    </row>
    <row r="19" spans="1:19">
      <c r="B19" s="1" t="s">
        <v>79</v>
      </c>
      <c r="L19" s="1" t="s">
        <v>80</v>
      </c>
    </row>
    <row r="20" spans="1:19">
      <c r="B20" s="1">
        <v>1</v>
      </c>
      <c r="C20" s="1">
        <v>0</v>
      </c>
      <c r="D20" s="1">
        <v>0</v>
      </c>
      <c r="E20" s="1">
        <v>35</v>
      </c>
      <c r="F20" s="1">
        <v>28</v>
      </c>
      <c r="G20" s="1">
        <v>444</v>
      </c>
      <c r="H20" s="1">
        <v>431</v>
      </c>
      <c r="I20" s="1" t="s">
        <v>29</v>
      </c>
      <c r="L20" s="1">
        <v>1</v>
      </c>
      <c r="M20" s="1">
        <v>0</v>
      </c>
      <c r="N20" s="1">
        <v>0</v>
      </c>
      <c r="O20" s="1">
        <v>42</v>
      </c>
      <c r="P20" s="1">
        <v>24</v>
      </c>
      <c r="Q20" s="1">
        <v>396</v>
      </c>
      <c r="R20" s="1">
        <v>337</v>
      </c>
      <c r="S20" s="1" t="s">
        <v>76</v>
      </c>
    </row>
    <row r="21" spans="1:19">
      <c r="B21" s="1">
        <v>0</v>
      </c>
      <c r="C21" s="1">
        <v>1</v>
      </c>
      <c r="D21" s="1">
        <v>0</v>
      </c>
      <c r="E21" s="1">
        <v>21</v>
      </c>
      <c r="F21" s="1">
        <v>23</v>
      </c>
      <c r="G21" s="1">
        <v>316</v>
      </c>
      <c r="H21" s="1">
        <v>303</v>
      </c>
      <c r="I21" s="1" t="s">
        <v>71</v>
      </c>
      <c r="L21" s="1">
        <v>0</v>
      </c>
      <c r="M21" s="1">
        <v>1</v>
      </c>
      <c r="N21" s="1">
        <v>0</v>
      </c>
      <c r="O21" s="1">
        <v>21</v>
      </c>
      <c r="P21" s="1">
        <v>42</v>
      </c>
      <c r="Q21" s="1">
        <v>321</v>
      </c>
      <c r="R21" s="1">
        <v>370</v>
      </c>
      <c r="S21" s="1" t="s">
        <v>70</v>
      </c>
    </row>
    <row r="22" spans="1:19">
      <c r="B22" s="1">
        <v>0</v>
      </c>
      <c r="C22" s="1">
        <v>1</v>
      </c>
      <c r="D22" s="1">
        <v>0</v>
      </c>
      <c r="E22" s="1">
        <v>31</v>
      </c>
      <c r="F22" s="1">
        <v>42</v>
      </c>
      <c r="G22" s="1">
        <v>380</v>
      </c>
      <c r="H22" s="1">
        <v>375</v>
      </c>
      <c r="I22" s="1" t="s">
        <v>58</v>
      </c>
      <c r="L22" s="1">
        <v>1</v>
      </c>
      <c r="M22" s="1">
        <v>0</v>
      </c>
      <c r="N22" s="1">
        <v>0</v>
      </c>
      <c r="O22" s="1">
        <v>31</v>
      </c>
      <c r="P22" s="1">
        <v>24</v>
      </c>
      <c r="Q22" s="1">
        <v>376</v>
      </c>
      <c r="R22" s="1">
        <v>294</v>
      </c>
      <c r="S22" s="1" t="s">
        <v>28</v>
      </c>
    </row>
    <row r="23" spans="1:19">
      <c r="B23" s="1">
        <v>0</v>
      </c>
      <c r="C23" s="1">
        <v>1</v>
      </c>
      <c r="D23" s="1">
        <v>0</v>
      </c>
      <c r="E23" s="1">
        <v>20</v>
      </c>
      <c r="F23" s="1">
        <v>35</v>
      </c>
      <c r="G23" s="1">
        <v>306</v>
      </c>
      <c r="H23" s="1">
        <v>385</v>
      </c>
      <c r="I23" s="1" t="s">
        <v>76</v>
      </c>
      <c r="L23" s="1">
        <v>0</v>
      </c>
      <c r="M23" s="1">
        <v>1</v>
      </c>
      <c r="N23" s="1">
        <v>0</v>
      </c>
      <c r="O23" s="1">
        <v>14</v>
      </c>
      <c r="P23" s="1">
        <v>42</v>
      </c>
      <c r="Q23" s="1">
        <v>160</v>
      </c>
      <c r="R23" s="1">
        <v>367</v>
      </c>
      <c r="S23" s="1" t="s">
        <v>26</v>
      </c>
    </row>
    <row r="24" spans="1:19">
      <c r="B24" s="1">
        <v>0</v>
      </c>
      <c r="C24" s="1">
        <v>1</v>
      </c>
      <c r="D24" s="1">
        <v>0</v>
      </c>
      <c r="E24" s="1">
        <v>17</v>
      </c>
      <c r="F24" s="1">
        <v>24</v>
      </c>
      <c r="G24" s="1">
        <v>268</v>
      </c>
      <c r="H24" s="1">
        <v>380</v>
      </c>
      <c r="I24" s="1" t="s">
        <v>65</v>
      </c>
      <c r="L24" s="1">
        <v>0</v>
      </c>
      <c r="M24" s="1">
        <v>1</v>
      </c>
      <c r="N24" s="1">
        <v>0</v>
      </c>
      <c r="O24" s="1">
        <v>7</v>
      </c>
      <c r="P24" s="1">
        <v>24</v>
      </c>
      <c r="Q24" s="1">
        <v>210</v>
      </c>
      <c r="R24" s="1">
        <v>237</v>
      </c>
      <c r="S24" s="1" t="s">
        <v>27</v>
      </c>
    </row>
    <row r="25" spans="1:19">
      <c r="B25" s="1">
        <v>1</v>
      </c>
      <c r="C25" s="1">
        <v>0</v>
      </c>
      <c r="D25" s="1">
        <v>0</v>
      </c>
      <c r="E25" s="1">
        <v>34</v>
      </c>
      <c r="F25" s="1">
        <v>31</v>
      </c>
      <c r="G25" s="1">
        <v>329</v>
      </c>
      <c r="H25" s="1">
        <v>327</v>
      </c>
      <c r="I25" s="1" t="s">
        <v>59</v>
      </c>
      <c r="L25" s="1">
        <v>0</v>
      </c>
      <c r="M25" s="1">
        <v>1</v>
      </c>
      <c r="N25" s="1">
        <v>0</v>
      </c>
      <c r="O25" s="1">
        <v>31</v>
      </c>
      <c r="P25" s="1">
        <v>34</v>
      </c>
      <c r="Q25" s="1">
        <v>327</v>
      </c>
      <c r="R25" s="1">
        <v>329</v>
      </c>
      <c r="S25" s="1" t="s">
        <v>56</v>
      </c>
    </row>
    <row r="26" spans="1:19">
      <c r="B26" s="1">
        <v>0</v>
      </c>
      <c r="C26" s="1">
        <v>1</v>
      </c>
      <c r="D26" s="1">
        <v>0</v>
      </c>
      <c r="E26" s="1">
        <v>17</v>
      </c>
      <c r="F26" s="1">
        <v>31</v>
      </c>
      <c r="G26" s="1">
        <v>255</v>
      </c>
      <c r="H26" s="1">
        <v>304</v>
      </c>
      <c r="I26" s="1" t="s">
        <v>72</v>
      </c>
      <c r="L26" s="1">
        <v>1</v>
      </c>
      <c r="M26" s="1">
        <v>0</v>
      </c>
      <c r="N26" s="1">
        <v>0</v>
      </c>
      <c r="O26" s="1">
        <v>31</v>
      </c>
      <c r="P26" s="1">
        <v>21</v>
      </c>
      <c r="Q26" s="1">
        <v>331</v>
      </c>
      <c r="R26" s="1">
        <v>358</v>
      </c>
      <c r="S26" s="1" t="s">
        <v>71</v>
      </c>
    </row>
    <row r="27" spans="1:19">
      <c r="B27" s="1">
        <v>0</v>
      </c>
      <c r="C27" s="1">
        <v>1</v>
      </c>
      <c r="D27" s="1">
        <v>0</v>
      </c>
      <c r="E27" s="1">
        <v>27</v>
      </c>
      <c r="F27" s="1">
        <v>28</v>
      </c>
      <c r="G27" s="1">
        <v>293</v>
      </c>
      <c r="H27" s="1">
        <v>329</v>
      </c>
      <c r="I27" s="1" t="s">
        <v>57</v>
      </c>
      <c r="L27" s="1">
        <v>0</v>
      </c>
      <c r="M27" s="1">
        <v>1</v>
      </c>
      <c r="N27" s="1">
        <v>0</v>
      </c>
      <c r="O27" s="1">
        <v>20</v>
      </c>
      <c r="P27" s="1">
        <v>34</v>
      </c>
      <c r="Q27" s="1">
        <v>252</v>
      </c>
      <c r="R27" s="1">
        <v>416</v>
      </c>
      <c r="S27" s="1" t="s">
        <v>53</v>
      </c>
    </row>
    <row r="28" spans="1:19">
      <c r="B28" s="1">
        <v>0</v>
      </c>
      <c r="C28" s="1">
        <v>1</v>
      </c>
      <c r="D28" s="1">
        <v>0</v>
      </c>
      <c r="E28" s="1">
        <v>20</v>
      </c>
      <c r="F28" s="1">
        <v>24</v>
      </c>
      <c r="G28" s="1">
        <v>296</v>
      </c>
      <c r="H28" s="1">
        <v>326</v>
      </c>
      <c r="I28" s="1" t="s">
        <v>51</v>
      </c>
      <c r="L28" s="1">
        <v>0</v>
      </c>
      <c r="M28" s="1">
        <v>1</v>
      </c>
      <c r="N28" s="1">
        <v>0</v>
      </c>
      <c r="O28" s="1">
        <v>17</v>
      </c>
      <c r="P28" s="1">
        <v>49</v>
      </c>
      <c r="Q28" s="1">
        <v>233</v>
      </c>
      <c r="R28" s="1">
        <v>410</v>
      </c>
      <c r="S28" s="1" t="s">
        <v>111</v>
      </c>
    </row>
    <row r="29" spans="1:19">
      <c r="I29" s="1" t="s">
        <v>11</v>
      </c>
      <c r="S29" s="1" t="s">
        <v>54</v>
      </c>
    </row>
    <row r="30" spans="1:19">
      <c r="I30" s="1" t="s">
        <v>50</v>
      </c>
      <c r="S30" s="1" t="s">
        <v>57</v>
      </c>
    </row>
    <row r="31" spans="1:19">
      <c r="I31" s="1" t="s">
        <v>68</v>
      </c>
      <c r="S31" s="1" t="s">
        <v>63</v>
      </c>
    </row>
    <row r="32" spans="1:19">
      <c r="I32" s="1" t="s">
        <v>54</v>
      </c>
      <c r="S32" s="1" t="s">
        <v>60</v>
      </c>
    </row>
    <row r="33" spans="1:19">
      <c r="I33" s="1" t="s">
        <v>112</v>
      </c>
      <c r="S33" s="1" t="s">
        <v>58</v>
      </c>
    </row>
    <row r="34" spans="1:19">
      <c r="A34" s="1" t="s">
        <v>84</v>
      </c>
      <c r="B34" s="1">
        <f t="shared" ref="B34:H34" si="2">SUM(B20:B33)</f>
        <v>2</v>
      </c>
      <c r="C34" s="1">
        <f t="shared" si="2"/>
        <v>7</v>
      </c>
      <c r="D34" s="1">
        <f t="shared" si="2"/>
        <v>0</v>
      </c>
      <c r="E34" s="1">
        <f t="shared" si="2"/>
        <v>222</v>
      </c>
      <c r="F34" s="1">
        <f t="shared" si="2"/>
        <v>266</v>
      </c>
      <c r="G34" s="1">
        <f t="shared" si="2"/>
        <v>2887</v>
      </c>
      <c r="H34" s="1">
        <f t="shared" si="2"/>
        <v>3160</v>
      </c>
      <c r="I34" s="2">
        <f>B34/(B34+C34+D34)</f>
        <v>0.22222222222222221</v>
      </c>
      <c r="K34" s="1" t="s">
        <v>84</v>
      </c>
      <c r="L34" s="1">
        <f t="shared" ref="L34:R34" si="3">SUM(L20:L33)</f>
        <v>3</v>
      </c>
      <c r="M34" s="1">
        <f t="shared" si="3"/>
        <v>6</v>
      </c>
      <c r="N34" s="1">
        <f t="shared" si="3"/>
        <v>0</v>
      </c>
      <c r="O34" s="1">
        <f t="shared" si="3"/>
        <v>214</v>
      </c>
      <c r="P34" s="1">
        <f t="shared" si="3"/>
        <v>294</v>
      </c>
      <c r="Q34" s="1">
        <f t="shared" si="3"/>
        <v>2606</v>
      </c>
      <c r="R34" s="1">
        <f t="shared" si="3"/>
        <v>3118</v>
      </c>
      <c r="S34" s="2">
        <f>L34/(L34+M34+N34)</f>
        <v>0.33333333333333331</v>
      </c>
    </row>
  </sheetData>
  <pageMargins left="0.7" right="0.7" top="0.75" bottom="0.75" header="0.3" footer="0.3"/>
  <pageSetup orientation="portrait" horizontalDpi="0" verticalDpi="0" r:id="rId1"/>
  <headerFooter>
    <oddHeader>&amp;R&amp;"Calibri"&amp;12 CONFIDENTIAL &amp; RESTRICTED&amp;1#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C00000"/>
  </sheetPr>
  <dimension ref="A1:S47"/>
  <sheetViews>
    <sheetView topLeftCell="A13" workbookViewId="0">
      <selection activeCell="L34" sqref="L34:S34"/>
    </sheetView>
  </sheetViews>
  <sheetFormatPr defaultColWidth="9.140625" defaultRowHeight="12.75"/>
  <cols>
    <col min="1" max="16384" width="9.140625" style="1"/>
  </cols>
  <sheetData>
    <row r="1" spans="2:19">
      <c r="B1" s="1" t="s">
        <v>199</v>
      </c>
      <c r="L1" s="1" t="s">
        <v>81</v>
      </c>
      <c r="O1" s="1" t="s">
        <v>195</v>
      </c>
    </row>
    <row r="2" spans="2:19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S2" s="1" t="s">
        <v>8</v>
      </c>
    </row>
    <row r="3" spans="2:19">
      <c r="B3" s="1">
        <v>1</v>
      </c>
      <c r="C3" s="1">
        <v>0</v>
      </c>
      <c r="D3" s="1">
        <v>0</v>
      </c>
      <c r="E3" s="1">
        <v>49</v>
      </c>
      <c r="F3" s="1">
        <v>35</v>
      </c>
      <c r="G3" s="1">
        <v>449</v>
      </c>
      <c r="H3" s="1">
        <v>342</v>
      </c>
      <c r="I3" s="1" t="s">
        <v>53</v>
      </c>
      <c r="L3" s="1">
        <v>1</v>
      </c>
      <c r="M3" s="1">
        <v>0</v>
      </c>
      <c r="N3" s="1">
        <v>0</v>
      </c>
      <c r="O3" s="1">
        <v>49</v>
      </c>
      <c r="P3" s="1">
        <v>38</v>
      </c>
      <c r="Q3" s="1">
        <v>385</v>
      </c>
      <c r="R3" s="1">
        <v>374</v>
      </c>
      <c r="S3" s="1" t="s">
        <v>74</v>
      </c>
    </row>
    <row r="4" spans="2:19">
      <c r="B4" s="1">
        <v>0</v>
      </c>
      <c r="C4" s="1">
        <v>1</v>
      </c>
      <c r="D4" s="1">
        <v>0</v>
      </c>
      <c r="E4" s="1">
        <v>17</v>
      </c>
      <c r="F4" s="1">
        <v>42</v>
      </c>
      <c r="G4" s="1">
        <v>346</v>
      </c>
      <c r="H4" s="1">
        <v>441</v>
      </c>
      <c r="I4" s="1" t="s">
        <v>74</v>
      </c>
      <c r="L4" s="1">
        <v>1</v>
      </c>
      <c r="M4" s="1">
        <v>0</v>
      </c>
      <c r="N4" s="1">
        <v>0</v>
      </c>
      <c r="O4" s="1">
        <v>42</v>
      </c>
      <c r="P4" s="1">
        <v>21</v>
      </c>
      <c r="Q4" s="1">
        <v>370</v>
      </c>
      <c r="R4" s="1">
        <v>321</v>
      </c>
      <c r="S4" s="1" t="s">
        <v>68</v>
      </c>
    </row>
    <row r="5" spans="2:19">
      <c r="B5" s="1">
        <v>0</v>
      </c>
      <c r="C5" s="1">
        <v>1</v>
      </c>
      <c r="D5" s="1">
        <v>0</v>
      </c>
      <c r="E5" s="1">
        <v>35</v>
      </c>
      <c r="F5" s="1">
        <v>38</v>
      </c>
      <c r="G5" s="1">
        <v>378</v>
      </c>
      <c r="H5" s="1">
        <v>441</v>
      </c>
      <c r="I5" s="1" t="s">
        <v>76</v>
      </c>
      <c r="L5" s="1">
        <v>1</v>
      </c>
      <c r="M5" s="1">
        <v>0</v>
      </c>
      <c r="N5" s="1">
        <v>0</v>
      </c>
      <c r="O5" s="1">
        <v>42</v>
      </c>
      <c r="P5" s="1">
        <v>24</v>
      </c>
      <c r="Q5" s="1">
        <v>345</v>
      </c>
      <c r="R5" s="1">
        <v>221</v>
      </c>
      <c r="S5" s="1" t="s">
        <v>62</v>
      </c>
    </row>
    <row r="6" spans="2:19">
      <c r="B6" s="1">
        <v>1</v>
      </c>
      <c r="C6" s="1">
        <v>0</v>
      </c>
      <c r="D6" s="1">
        <v>0</v>
      </c>
      <c r="E6" s="1">
        <v>31</v>
      </c>
      <c r="F6" s="1">
        <v>27</v>
      </c>
      <c r="G6" s="1">
        <v>275</v>
      </c>
      <c r="H6" s="1">
        <v>342</v>
      </c>
      <c r="I6" s="1" t="s">
        <v>62</v>
      </c>
      <c r="L6" s="1">
        <v>1</v>
      </c>
      <c r="M6" s="1">
        <v>0</v>
      </c>
      <c r="N6" s="1">
        <v>0</v>
      </c>
      <c r="O6" s="1">
        <v>45</v>
      </c>
      <c r="P6" s="1">
        <v>7</v>
      </c>
      <c r="Q6" s="1">
        <v>315</v>
      </c>
      <c r="R6" s="1">
        <v>91</v>
      </c>
      <c r="S6" s="1" t="s">
        <v>58</v>
      </c>
    </row>
    <row r="7" spans="2:19">
      <c r="B7" s="1">
        <v>1</v>
      </c>
      <c r="C7" s="1">
        <v>0</v>
      </c>
      <c r="D7" s="1">
        <v>0</v>
      </c>
      <c r="E7" s="1">
        <v>35</v>
      </c>
      <c r="F7" s="1">
        <v>24</v>
      </c>
      <c r="G7" s="1">
        <v>367</v>
      </c>
      <c r="H7" s="1">
        <v>301</v>
      </c>
      <c r="I7" s="1" t="s">
        <v>18</v>
      </c>
      <c r="L7" s="1">
        <v>1</v>
      </c>
      <c r="M7" s="1">
        <v>0</v>
      </c>
      <c r="N7" s="1">
        <v>0</v>
      </c>
      <c r="O7" s="1">
        <v>24</v>
      </c>
      <c r="P7" s="1">
        <v>17</v>
      </c>
      <c r="Q7" s="1">
        <v>380</v>
      </c>
      <c r="R7" s="1">
        <v>268</v>
      </c>
      <c r="S7" s="1" t="s">
        <v>63</v>
      </c>
    </row>
    <row r="8" spans="2:19">
      <c r="B8" s="1">
        <v>0</v>
      </c>
      <c r="C8" s="1">
        <v>1</v>
      </c>
      <c r="D8" s="1">
        <v>0</v>
      </c>
      <c r="E8" s="1">
        <v>17</v>
      </c>
      <c r="F8" s="1">
        <v>19</v>
      </c>
      <c r="G8" s="1">
        <v>280</v>
      </c>
      <c r="H8" s="1">
        <v>332</v>
      </c>
      <c r="I8" s="1" t="s">
        <v>71</v>
      </c>
      <c r="L8" s="1">
        <v>1</v>
      </c>
      <c r="M8" s="1">
        <v>0</v>
      </c>
      <c r="N8" s="1">
        <v>0</v>
      </c>
      <c r="O8" s="1">
        <v>35</v>
      </c>
      <c r="P8" s="1">
        <v>31</v>
      </c>
      <c r="Q8" s="1">
        <v>402</v>
      </c>
      <c r="R8" s="1">
        <v>308</v>
      </c>
      <c r="S8" s="1" t="s">
        <v>21</v>
      </c>
    </row>
    <row r="9" spans="2:19">
      <c r="B9" s="1">
        <v>0</v>
      </c>
      <c r="C9" s="1">
        <v>1</v>
      </c>
      <c r="D9" s="1">
        <v>0</v>
      </c>
      <c r="E9" s="1">
        <v>20</v>
      </c>
      <c r="F9" s="1">
        <v>42</v>
      </c>
      <c r="G9" s="1">
        <v>328</v>
      </c>
      <c r="H9" s="1">
        <v>446</v>
      </c>
      <c r="I9" s="1" t="s">
        <v>70</v>
      </c>
      <c r="L9" s="1">
        <v>1</v>
      </c>
      <c r="M9" s="1">
        <v>0</v>
      </c>
      <c r="N9" s="1">
        <v>0</v>
      </c>
      <c r="O9" s="1">
        <v>42</v>
      </c>
      <c r="P9" s="1">
        <v>20</v>
      </c>
      <c r="Q9" s="1">
        <v>446</v>
      </c>
      <c r="R9" s="1">
        <v>328</v>
      </c>
      <c r="S9" s="1" t="s">
        <v>111</v>
      </c>
    </row>
    <row r="10" spans="2:19">
      <c r="B10" s="1">
        <v>1</v>
      </c>
      <c r="C10" s="1">
        <v>0</v>
      </c>
      <c r="D10" s="1">
        <v>0</v>
      </c>
      <c r="E10" s="1">
        <v>45</v>
      </c>
      <c r="F10" s="1">
        <v>31</v>
      </c>
      <c r="G10" s="1">
        <v>471</v>
      </c>
      <c r="H10" s="1">
        <v>377</v>
      </c>
      <c r="I10" s="1" t="s">
        <v>22</v>
      </c>
      <c r="L10" s="1">
        <v>1</v>
      </c>
      <c r="M10" s="1">
        <v>0</v>
      </c>
      <c r="N10" s="1">
        <v>0</v>
      </c>
      <c r="O10" s="1">
        <v>34</v>
      </c>
      <c r="P10" s="1">
        <v>14</v>
      </c>
      <c r="Q10" s="1">
        <v>388</v>
      </c>
      <c r="R10" s="1">
        <v>240</v>
      </c>
      <c r="S10" s="1" t="s">
        <v>61</v>
      </c>
    </row>
    <row r="11" spans="2:19">
      <c r="B11" s="1">
        <v>1</v>
      </c>
      <c r="C11" s="1">
        <v>0</v>
      </c>
      <c r="D11" s="1">
        <v>0</v>
      </c>
      <c r="E11" s="1">
        <v>49</v>
      </c>
      <c r="F11" s="1">
        <v>17</v>
      </c>
      <c r="G11" s="1">
        <v>410</v>
      </c>
      <c r="H11" s="1">
        <v>233</v>
      </c>
      <c r="I11" s="1" t="s">
        <v>59</v>
      </c>
      <c r="L11" s="1">
        <v>0</v>
      </c>
      <c r="M11" s="1">
        <v>1</v>
      </c>
      <c r="N11" s="1">
        <v>0</v>
      </c>
      <c r="O11" s="1">
        <v>24</v>
      </c>
      <c r="P11" s="1">
        <v>31</v>
      </c>
      <c r="Q11" s="1">
        <v>274</v>
      </c>
      <c r="R11" s="1">
        <v>346</v>
      </c>
      <c r="S11" s="1" t="s">
        <v>57</v>
      </c>
    </row>
    <row r="12" spans="2:19">
      <c r="I12" s="1" t="s">
        <v>58</v>
      </c>
      <c r="S12" s="1" t="s">
        <v>50</v>
      </c>
    </row>
    <row r="13" spans="2:19">
      <c r="I13" s="1" t="s">
        <v>52</v>
      </c>
      <c r="S13" s="1" t="s">
        <v>23</v>
      </c>
    </row>
    <row r="14" spans="2:19">
      <c r="I14" s="1" t="s">
        <v>37</v>
      </c>
      <c r="S14" s="1" t="s">
        <v>31</v>
      </c>
    </row>
    <row r="15" spans="2:19">
      <c r="I15" s="1" t="s">
        <v>65</v>
      </c>
      <c r="S15" s="1" t="s">
        <v>113</v>
      </c>
    </row>
    <row r="16" spans="2:19">
      <c r="I16" s="1" t="s">
        <v>50</v>
      </c>
      <c r="S16" s="1" t="s">
        <v>69</v>
      </c>
    </row>
    <row r="17" spans="1:19">
      <c r="A17" s="1" t="s">
        <v>84</v>
      </c>
      <c r="B17" s="1">
        <f t="shared" ref="B17:H17" si="0">SUM(B3:B16)</f>
        <v>5</v>
      </c>
      <c r="C17" s="1">
        <f t="shared" si="0"/>
        <v>4</v>
      </c>
      <c r="D17" s="1">
        <f t="shared" si="0"/>
        <v>0</v>
      </c>
      <c r="E17" s="1">
        <f t="shared" si="0"/>
        <v>298</v>
      </c>
      <c r="F17" s="1">
        <f t="shared" si="0"/>
        <v>275</v>
      </c>
      <c r="G17" s="1">
        <f t="shared" si="0"/>
        <v>3304</v>
      </c>
      <c r="H17" s="1">
        <f t="shared" si="0"/>
        <v>3255</v>
      </c>
      <c r="I17" s="2">
        <f>B17/(B17+C17+D17)</f>
        <v>0.55555555555555558</v>
      </c>
      <c r="K17" s="1" t="s">
        <v>84</v>
      </c>
      <c r="L17" s="1">
        <f t="shared" ref="L17:R17" si="1">SUM(L3:L16)</f>
        <v>8</v>
      </c>
      <c r="M17" s="1">
        <f t="shared" si="1"/>
        <v>1</v>
      </c>
      <c r="N17" s="1">
        <f t="shared" si="1"/>
        <v>0</v>
      </c>
      <c r="O17" s="1">
        <f t="shared" si="1"/>
        <v>337</v>
      </c>
      <c r="P17" s="1">
        <f t="shared" si="1"/>
        <v>203</v>
      </c>
      <c r="Q17" s="1">
        <f t="shared" si="1"/>
        <v>3305</v>
      </c>
      <c r="R17" s="1">
        <f t="shared" si="1"/>
        <v>2497</v>
      </c>
      <c r="S17" s="2">
        <f>L17/(L17+M17+N17)</f>
        <v>0.88888888888888884</v>
      </c>
    </row>
    <row r="19" spans="1:19">
      <c r="B19" s="1" t="s">
        <v>82</v>
      </c>
      <c r="L19" s="1" t="s">
        <v>83</v>
      </c>
    </row>
    <row r="20" spans="1:19">
      <c r="B20" s="1">
        <v>1</v>
      </c>
      <c r="C20" s="1">
        <v>0</v>
      </c>
      <c r="D20" s="1">
        <v>0</v>
      </c>
      <c r="E20" s="1">
        <v>28</v>
      </c>
      <c r="F20" s="1">
        <v>20</v>
      </c>
      <c r="G20" s="1">
        <v>157</v>
      </c>
      <c r="H20" s="1">
        <v>245</v>
      </c>
      <c r="I20" s="1" t="s">
        <v>64</v>
      </c>
      <c r="L20" s="1">
        <v>0</v>
      </c>
      <c r="M20" s="1">
        <v>1</v>
      </c>
      <c r="N20" s="1">
        <v>0</v>
      </c>
      <c r="O20" s="1">
        <v>38</v>
      </c>
      <c r="P20" s="1">
        <v>49</v>
      </c>
      <c r="Q20" s="1">
        <v>374</v>
      </c>
      <c r="R20" s="1">
        <v>385</v>
      </c>
      <c r="S20" s="1" t="s">
        <v>70</v>
      </c>
    </row>
    <row r="21" spans="1:19">
      <c r="B21" s="1">
        <v>1</v>
      </c>
      <c r="C21" s="1">
        <v>0</v>
      </c>
      <c r="D21" s="1">
        <v>0</v>
      </c>
      <c r="E21" s="1">
        <v>52</v>
      </c>
      <c r="F21" s="1">
        <v>14</v>
      </c>
      <c r="G21" s="1">
        <v>411</v>
      </c>
      <c r="H21" s="1">
        <v>225</v>
      </c>
      <c r="I21" s="1" t="s">
        <v>10</v>
      </c>
      <c r="L21" s="1">
        <v>1</v>
      </c>
      <c r="M21" s="1">
        <v>0</v>
      </c>
      <c r="N21" s="1">
        <v>0</v>
      </c>
      <c r="O21" s="1">
        <v>42</v>
      </c>
      <c r="P21" s="1">
        <v>17</v>
      </c>
      <c r="Q21" s="1">
        <v>441</v>
      </c>
      <c r="R21" s="1">
        <v>346</v>
      </c>
      <c r="S21" s="1" t="s">
        <v>113</v>
      </c>
    </row>
    <row r="22" spans="1:19">
      <c r="B22" s="1">
        <v>0</v>
      </c>
      <c r="C22" s="1">
        <v>1</v>
      </c>
      <c r="D22" s="1">
        <v>0</v>
      </c>
      <c r="E22" s="1">
        <v>24</v>
      </c>
      <c r="F22" s="1">
        <v>42</v>
      </c>
      <c r="G22" s="1">
        <v>221</v>
      </c>
      <c r="H22" s="1">
        <v>345</v>
      </c>
      <c r="I22" s="1" t="s">
        <v>70</v>
      </c>
      <c r="L22" s="1">
        <v>1</v>
      </c>
      <c r="M22" s="1">
        <v>0</v>
      </c>
      <c r="N22" s="1">
        <v>0</v>
      </c>
      <c r="O22" s="1">
        <v>42</v>
      </c>
      <c r="P22" s="1">
        <v>31</v>
      </c>
      <c r="Q22" s="1">
        <v>375</v>
      </c>
      <c r="R22" s="1">
        <v>380</v>
      </c>
      <c r="S22" s="1" t="s">
        <v>56</v>
      </c>
    </row>
    <row r="23" spans="1:19">
      <c r="B23" s="1">
        <v>0</v>
      </c>
      <c r="C23" s="1">
        <v>1</v>
      </c>
      <c r="D23" s="1">
        <v>0</v>
      </c>
      <c r="E23" s="1">
        <v>27</v>
      </c>
      <c r="F23" s="1">
        <v>31</v>
      </c>
      <c r="G23" s="1">
        <v>342</v>
      </c>
      <c r="H23" s="1">
        <v>275</v>
      </c>
      <c r="I23" s="1" t="s">
        <v>113</v>
      </c>
      <c r="L23" s="1">
        <v>0</v>
      </c>
      <c r="M23" s="1">
        <v>1</v>
      </c>
      <c r="N23" s="1">
        <v>0</v>
      </c>
      <c r="O23" s="1">
        <v>7</v>
      </c>
      <c r="P23" s="1">
        <v>45</v>
      </c>
      <c r="Q23" s="1">
        <v>91</v>
      </c>
      <c r="R23" s="1">
        <v>315</v>
      </c>
      <c r="S23" s="1" t="s">
        <v>65</v>
      </c>
    </row>
    <row r="24" spans="1:19">
      <c r="B24" s="1">
        <v>1</v>
      </c>
      <c r="C24" s="1">
        <v>0</v>
      </c>
      <c r="D24" s="1">
        <v>0</v>
      </c>
      <c r="E24" s="1">
        <v>38</v>
      </c>
      <c r="F24" s="1">
        <v>7</v>
      </c>
      <c r="G24" s="1">
        <v>407</v>
      </c>
      <c r="H24" s="1">
        <v>212</v>
      </c>
      <c r="I24" s="1" t="s">
        <v>58</v>
      </c>
      <c r="L24" s="1">
        <v>0</v>
      </c>
      <c r="M24" s="1">
        <v>1</v>
      </c>
      <c r="N24" s="1">
        <v>0</v>
      </c>
      <c r="O24" s="1">
        <v>7</v>
      </c>
      <c r="P24" s="1">
        <v>38</v>
      </c>
      <c r="Q24" s="1">
        <v>212</v>
      </c>
      <c r="R24" s="1">
        <v>407</v>
      </c>
      <c r="S24" s="1" t="s">
        <v>62</v>
      </c>
    </row>
    <row r="25" spans="1:19">
      <c r="B25" s="1">
        <v>0</v>
      </c>
      <c r="C25" s="1">
        <v>1</v>
      </c>
      <c r="D25" s="1">
        <v>0</v>
      </c>
      <c r="E25" s="1">
        <v>21</v>
      </c>
      <c r="F25" s="1">
        <v>28</v>
      </c>
      <c r="G25" s="1">
        <v>236</v>
      </c>
      <c r="H25" s="1">
        <v>303</v>
      </c>
      <c r="I25" s="1" t="s">
        <v>76</v>
      </c>
      <c r="L25" s="1">
        <v>0</v>
      </c>
      <c r="M25" s="1">
        <v>1</v>
      </c>
      <c r="N25" s="1">
        <v>0</v>
      </c>
      <c r="O25" s="1">
        <v>28</v>
      </c>
      <c r="P25" s="1">
        <v>35</v>
      </c>
      <c r="Q25" s="1">
        <v>391</v>
      </c>
      <c r="R25" s="1">
        <v>417</v>
      </c>
      <c r="S25" s="1" t="s">
        <v>69</v>
      </c>
    </row>
    <row r="26" spans="1:19">
      <c r="B26" s="1">
        <v>1</v>
      </c>
      <c r="C26" s="1">
        <v>0</v>
      </c>
      <c r="D26" s="1">
        <v>0</v>
      </c>
      <c r="E26" s="1">
        <v>35</v>
      </c>
      <c r="F26" s="1">
        <v>23</v>
      </c>
      <c r="G26" s="1">
        <v>396</v>
      </c>
      <c r="H26" s="1">
        <v>386</v>
      </c>
      <c r="I26" s="1" t="s">
        <v>12</v>
      </c>
      <c r="L26" s="1">
        <v>0</v>
      </c>
      <c r="M26" s="1">
        <v>1</v>
      </c>
      <c r="N26" s="1">
        <v>0</v>
      </c>
      <c r="O26" s="1">
        <v>17</v>
      </c>
      <c r="P26" s="1">
        <v>41</v>
      </c>
      <c r="Q26" s="1">
        <v>333</v>
      </c>
      <c r="R26" s="1">
        <v>427</v>
      </c>
      <c r="S26" s="1" t="s">
        <v>55</v>
      </c>
    </row>
    <row r="27" spans="1:19">
      <c r="B27" s="1">
        <v>1</v>
      </c>
      <c r="C27" s="1">
        <v>0</v>
      </c>
      <c r="D27" s="1">
        <v>0</v>
      </c>
      <c r="E27" s="1">
        <v>42</v>
      </c>
      <c r="F27" s="1">
        <v>31</v>
      </c>
      <c r="G27" s="1">
        <v>369</v>
      </c>
      <c r="H27" s="1">
        <v>340</v>
      </c>
      <c r="I27" s="1" t="s">
        <v>27</v>
      </c>
      <c r="L27" s="1">
        <v>0</v>
      </c>
      <c r="M27" s="1">
        <v>1</v>
      </c>
      <c r="N27" s="1">
        <v>0</v>
      </c>
      <c r="O27" s="1">
        <v>28</v>
      </c>
      <c r="P27" s="1">
        <v>31</v>
      </c>
      <c r="Q27" s="1">
        <v>369</v>
      </c>
      <c r="R27" s="1">
        <v>399</v>
      </c>
      <c r="S27" s="1" t="s">
        <v>17</v>
      </c>
    </row>
    <row r="28" spans="1:19">
      <c r="B28" s="1">
        <v>0</v>
      </c>
      <c r="C28" s="1">
        <v>1</v>
      </c>
      <c r="D28" s="1">
        <v>0</v>
      </c>
      <c r="E28" s="1">
        <v>17</v>
      </c>
      <c r="F28" s="1">
        <v>38</v>
      </c>
      <c r="G28" s="1">
        <v>270</v>
      </c>
      <c r="H28" s="1">
        <v>331</v>
      </c>
      <c r="I28" s="1" t="s">
        <v>71</v>
      </c>
      <c r="L28" s="1">
        <v>1</v>
      </c>
      <c r="M28" s="1">
        <v>0</v>
      </c>
      <c r="N28" s="1">
        <v>0</v>
      </c>
      <c r="O28" s="1">
        <v>24</v>
      </c>
      <c r="P28" s="1">
        <v>21</v>
      </c>
      <c r="Q28" s="1">
        <v>336</v>
      </c>
      <c r="R28" s="1">
        <v>267</v>
      </c>
      <c r="S28" s="1" t="s">
        <v>46</v>
      </c>
    </row>
    <row r="29" spans="1:19">
      <c r="I29" s="1" t="s">
        <v>65</v>
      </c>
      <c r="S29" s="1" t="s">
        <v>111</v>
      </c>
    </row>
    <row r="30" spans="1:19">
      <c r="I30" s="1" t="s">
        <v>56</v>
      </c>
      <c r="S30" s="1" t="s">
        <v>54</v>
      </c>
    </row>
    <row r="31" spans="1:19">
      <c r="I31" s="1" t="s">
        <v>13</v>
      </c>
      <c r="S31" s="1" t="s">
        <v>24</v>
      </c>
    </row>
    <row r="32" spans="1:19">
      <c r="I32" s="1" t="s">
        <v>74</v>
      </c>
      <c r="S32" s="1" t="s">
        <v>50</v>
      </c>
    </row>
    <row r="33" spans="1:19">
      <c r="I33" s="1" t="s">
        <v>111</v>
      </c>
      <c r="S33" s="1" t="s">
        <v>68</v>
      </c>
    </row>
    <row r="34" spans="1:19">
      <c r="A34" s="1" t="s">
        <v>84</v>
      </c>
      <c r="B34" s="1">
        <f t="shared" ref="B34:H34" si="2">SUM(B20:B33)</f>
        <v>5</v>
      </c>
      <c r="C34" s="1">
        <f t="shared" si="2"/>
        <v>4</v>
      </c>
      <c r="D34" s="1">
        <f t="shared" si="2"/>
        <v>0</v>
      </c>
      <c r="E34" s="1">
        <f t="shared" si="2"/>
        <v>284</v>
      </c>
      <c r="F34" s="1">
        <f t="shared" si="2"/>
        <v>234</v>
      </c>
      <c r="G34" s="1">
        <f t="shared" si="2"/>
        <v>2809</v>
      </c>
      <c r="H34" s="1">
        <f t="shared" si="2"/>
        <v>2662</v>
      </c>
      <c r="I34" s="2">
        <f>B34/(B34+C34+D34)</f>
        <v>0.55555555555555558</v>
      </c>
      <c r="K34" s="1" t="s">
        <v>84</v>
      </c>
      <c r="L34" s="1">
        <f t="shared" ref="L34:R34" si="3">SUM(L20:L33)</f>
        <v>3</v>
      </c>
      <c r="M34" s="1">
        <f t="shared" si="3"/>
        <v>6</v>
      </c>
      <c r="N34" s="1">
        <f t="shared" si="3"/>
        <v>0</v>
      </c>
      <c r="O34" s="1">
        <f t="shared" si="3"/>
        <v>233</v>
      </c>
      <c r="P34" s="1">
        <f t="shared" si="3"/>
        <v>308</v>
      </c>
      <c r="Q34" s="1">
        <f t="shared" si="3"/>
        <v>2922</v>
      </c>
      <c r="R34" s="1">
        <f t="shared" si="3"/>
        <v>3343</v>
      </c>
      <c r="S34" s="2">
        <f>L34/(L34+M34+N34)</f>
        <v>0.33333333333333331</v>
      </c>
    </row>
    <row r="47" spans="1:19">
      <c r="I47" s="2"/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2060"/>
    <pageSetUpPr fitToPage="1"/>
  </sheetPr>
  <dimension ref="A1:U22"/>
  <sheetViews>
    <sheetView workbookViewId="0">
      <selection activeCell="S18" sqref="S18"/>
    </sheetView>
  </sheetViews>
  <sheetFormatPr defaultRowHeight="15"/>
  <cols>
    <col min="1" max="1" width="10.7109375" style="19" bestFit="1" customWidth="1"/>
    <col min="2" max="2" width="9.140625" style="19"/>
    <col min="3" max="3" width="8.85546875" style="19" bestFit="1" customWidth="1"/>
    <col min="4" max="4" width="9.28515625" style="19" bestFit="1" customWidth="1"/>
    <col min="5" max="5" width="9.7109375" style="19" bestFit="1" customWidth="1"/>
    <col min="6" max="6" width="8.5703125" style="19" customWidth="1"/>
    <col min="7" max="7" width="10.5703125" style="19" customWidth="1"/>
    <col min="8" max="8" width="5.85546875" style="19" customWidth="1"/>
    <col min="9" max="9" width="6.85546875" style="19" customWidth="1"/>
    <col min="10" max="17" width="9.140625" style="19"/>
    <col min="18" max="18" width="7.28515625" style="19" customWidth="1"/>
    <col min="19" max="19" width="6.7109375" style="19" customWidth="1"/>
    <col min="20" max="16384" width="9.140625" style="19"/>
  </cols>
  <sheetData>
    <row r="1" spans="1:21">
      <c r="A1" s="18" t="s">
        <v>109</v>
      </c>
      <c r="K1" s="33" t="s">
        <v>110</v>
      </c>
      <c r="L1" s="28"/>
      <c r="M1" s="28"/>
      <c r="N1" s="28"/>
      <c r="O1" s="28"/>
      <c r="P1" s="28"/>
      <c r="Q1" s="28"/>
      <c r="R1" s="28"/>
      <c r="S1" s="28"/>
    </row>
    <row r="2" spans="1:21">
      <c r="A2" s="20" t="s">
        <v>95</v>
      </c>
      <c r="B2" s="20"/>
      <c r="C2" s="20" t="s">
        <v>97</v>
      </c>
      <c r="D2" s="20" t="s">
        <v>98</v>
      </c>
      <c r="E2" s="20" t="s">
        <v>99</v>
      </c>
      <c r="F2" s="20" t="s">
        <v>101</v>
      </c>
      <c r="G2" s="20" t="s">
        <v>100</v>
      </c>
      <c r="H2" s="20" t="s">
        <v>102</v>
      </c>
      <c r="I2" s="20" t="s">
        <v>103</v>
      </c>
      <c r="K2" s="20" t="s">
        <v>95</v>
      </c>
      <c r="L2" s="20"/>
      <c r="M2" s="20" t="s">
        <v>97</v>
      </c>
      <c r="N2" s="20" t="s">
        <v>98</v>
      </c>
      <c r="O2" s="20" t="s">
        <v>99</v>
      </c>
      <c r="P2" s="20" t="s">
        <v>101</v>
      </c>
      <c r="Q2" s="20" t="s">
        <v>100</v>
      </c>
      <c r="R2" s="20" t="s">
        <v>102</v>
      </c>
      <c r="S2" s="20" t="s">
        <v>103</v>
      </c>
    </row>
    <row r="3" spans="1:21">
      <c r="A3" s="19" t="s">
        <v>126</v>
      </c>
      <c r="C3" s="19" t="s">
        <v>46</v>
      </c>
      <c r="D3">
        <v>142</v>
      </c>
      <c r="E3">
        <v>103</v>
      </c>
      <c r="F3" s="22">
        <v>1886</v>
      </c>
      <c r="G3" s="23">
        <f>E3/D3</f>
        <v>0.72535211267605637</v>
      </c>
      <c r="H3">
        <v>23</v>
      </c>
      <c r="I3">
        <v>2</v>
      </c>
      <c r="J3" t="s">
        <v>32</v>
      </c>
      <c r="K3" s="29" t="s">
        <v>156</v>
      </c>
      <c r="L3" s="29"/>
      <c r="M3" s="29" t="s">
        <v>229</v>
      </c>
      <c r="N3" s="29">
        <v>153</v>
      </c>
      <c r="O3" s="29">
        <v>101</v>
      </c>
      <c r="P3" s="30">
        <v>1981</v>
      </c>
      <c r="Q3" s="31">
        <f>O3/N3</f>
        <v>0.66013071895424835</v>
      </c>
      <c r="R3" s="29">
        <v>20</v>
      </c>
      <c r="S3" s="29">
        <v>9</v>
      </c>
      <c r="T3" t="s">
        <v>32</v>
      </c>
      <c r="U3" t="s">
        <v>32</v>
      </c>
    </row>
    <row r="4" spans="1:21">
      <c r="A4" s="19" t="s">
        <v>144</v>
      </c>
      <c r="C4" s="19" t="s">
        <v>200</v>
      </c>
      <c r="D4">
        <v>132</v>
      </c>
      <c r="E4">
        <v>86</v>
      </c>
      <c r="F4" s="22">
        <v>1688</v>
      </c>
      <c r="G4" s="23">
        <f>E4/D4</f>
        <v>0.65151515151515149</v>
      </c>
      <c r="H4">
        <v>16</v>
      </c>
      <c r="I4">
        <v>4</v>
      </c>
      <c r="K4" s="28" t="s">
        <v>175</v>
      </c>
      <c r="L4" s="28"/>
      <c r="M4" s="28" t="s">
        <v>211</v>
      </c>
      <c r="N4" s="29">
        <v>148</v>
      </c>
      <c r="O4" s="29">
        <v>112</v>
      </c>
      <c r="P4" s="30">
        <v>1837</v>
      </c>
      <c r="Q4" s="31">
        <f>O4/N4</f>
        <v>0.7567567567567568</v>
      </c>
      <c r="R4" s="29">
        <v>32</v>
      </c>
      <c r="S4" s="29">
        <v>5</v>
      </c>
    </row>
    <row r="5" spans="1:21">
      <c r="A5" s="19" t="s">
        <v>134</v>
      </c>
      <c r="C5" s="19" t="s">
        <v>201</v>
      </c>
      <c r="D5">
        <v>101</v>
      </c>
      <c r="E5">
        <v>73</v>
      </c>
      <c r="F5" s="22">
        <v>1636</v>
      </c>
      <c r="G5" s="23">
        <f>E5/D5</f>
        <v>0.72277227722772275</v>
      </c>
      <c r="H5">
        <v>18</v>
      </c>
      <c r="I5">
        <v>6</v>
      </c>
      <c r="K5" s="28" t="s">
        <v>151</v>
      </c>
      <c r="L5" s="28"/>
      <c r="M5" s="28" t="s">
        <v>221</v>
      </c>
      <c r="N5" s="29">
        <v>129</v>
      </c>
      <c r="O5" s="29">
        <v>90</v>
      </c>
      <c r="P5" s="30">
        <v>1674</v>
      </c>
      <c r="Q5" s="31">
        <f>O5/N5</f>
        <v>0.69767441860465118</v>
      </c>
      <c r="R5" s="29">
        <v>20</v>
      </c>
      <c r="S5" s="29">
        <v>4</v>
      </c>
    </row>
    <row r="6" spans="1:21">
      <c r="A6" s="19" t="s">
        <v>146</v>
      </c>
      <c r="C6" s="19" t="s">
        <v>202</v>
      </c>
      <c r="D6">
        <v>136</v>
      </c>
      <c r="E6">
        <v>88</v>
      </c>
      <c r="F6" s="22">
        <v>1480</v>
      </c>
      <c r="G6" s="23">
        <f>E6/D6</f>
        <v>0.6470588235294118</v>
      </c>
      <c r="H6">
        <v>17</v>
      </c>
      <c r="I6">
        <v>9</v>
      </c>
      <c r="K6" s="28" t="s">
        <v>172</v>
      </c>
      <c r="L6" s="28"/>
      <c r="M6" s="28" t="s">
        <v>113</v>
      </c>
      <c r="N6" s="29">
        <v>95</v>
      </c>
      <c r="O6" s="29">
        <v>72</v>
      </c>
      <c r="P6" s="30">
        <v>1625</v>
      </c>
      <c r="Q6" s="31">
        <f>O6/N6</f>
        <v>0.75789473684210529</v>
      </c>
      <c r="R6" s="29">
        <v>19</v>
      </c>
      <c r="S6" s="29">
        <v>1</v>
      </c>
    </row>
    <row r="7" spans="1:21">
      <c r="A7" s="19" t="s">
        <v>148</v>
      </c>
      <c r="C7" s="19" t="s">
        <v>20</v>
      </c>
      <c r="D7">
        <v>81</v>
      </c>
      <c r="E7">
        <v>62</v>
      </c>
      <c r="F7" s="22">
        <v>1345</v>
      </c>
      <c r="G7" s="23">
        <f>E7/D7</f>
        <v>0.76543209876543206</v>
      </c>
      <c r="H7">
        <v>24</v>
      </c>
      <c r="I7">
        <v>2</v>
      </c>
      <c r="K7" s="28" t="s">
        <v>158</v>
      </c>
      <c r="L7" s="28"/>
      <c r="M7" s="28" t="s">
        <v>222</v>
      </c>
      <c r="N7" s="29">
        <v>126</v>
      </c>
      <c r="O7" s="29">
        <v>93</v>
      </c>
      <c r="P7" s="30">
        <v>1536</v>
      </c>
      <c r="Q7" s="31">
        <f>O7/N7</f>
        <v>0.73809523809523814</v>
      </c>
      <c r="R7" s="29">
        <v>20</v>
      </c>
      <c r="S7" s="29">
        <v>6</v>
      </c>
    </row>
    <row r="8" spans="1:21">
      <c r="K8" s="28"/>
      <c r="L8" s="28"/>
      <c r="M8" s="28"/>
      <c r="N8" s="28"/>
      <c r="O8" s="28"/>
      <c r="P8" s="28"/>
      <c r="Q8" s="28"/>
      <c r="R8" s="28"/>
      <c r="S8" s="28"/>
    </row>
    <row r="9" spans="1:21">
      <c r="A9" s="20" t="s">
        <v>96</v>
      </c>
      <c r="B9" s="20"/>
      <c r="C9" s="20" t="s">
        <v>97</v>
      </c>
      <c r="D9" s="20" t="s">
        <v>98</v>
      </c>
      <c r="E9" s="20" t="s">
        <v>101</v>
      </c>
      <c r="F9" s="20" t="s">
        <v>104</v>
      </c>
      <c r="G9" s="20" t="s">
        <v>102</v>
      </c>
      <c r="K9" s="20" t="s">
        <v>96</v>
      </c>
      <c r="L9" s="20"/>
      <c r="M9" s="20" t="s">
        <v>97</v>
      </c>
      <c r="N9" s="20" t="s">
        <v>98</v>
      </c>
      <c r="O9" s="20" t="s">
        <v>101</v>
      </c>
      <c r="P9" s="20" t="s">
        <v>220</v>
      </c>
      <c r="Q9" s="20" t="s">
        <v>104</v>
      </c>
      <c r="R9" s="28"/>
      <c r="S9" s="28"/>
    </row>
    <row r="10" spans="1:21">
      <c r="A10" s="21" t="s">
        <v>203</v>
      </c>
      <c r="B10" s="21"/>
      <c r="C10" s="21" t="s">
        <v>21</v>
      </c>
      <c r="D10">
        <v>135</v>
      </c>
      <c r="E10" s="22">
        <v>1500</v>
      </c>
      <c r="F10">
        <v>19</v>
      </c>
      <c r="G10" s="24">
        <f>E10/D10</f>
        <v>11.111111111111111</v>
      </c>
      <c r="K10" s="28" t="s">
        <v>212</v>
      </c>
      <c r="L10" s="28"/>
      <c r="M10" s="28" t="s">
        <v>69</v>
      </c>
      <c r="N10" s="29">
        <v>189</v>
      </c>
      <c r="O10" s="30">
        <v>1810</v>
      </c>
      <c r="P10" s="29">
        <v>22</v>
      </c>
      <c r="Q10" s="32">
        <f>O10/N10</f>
        <v>9.5767195767195759</v>
      </c>
      <c r="R10" s="28"/>
      <c r="S10" s="28"/>
    </row>
    <row r="11" spans="1:21">
      <c r="A11" s="21" t="s">
        <v>204</v>
      </c>
      <c r="C11" s="21" t="s">
        <v>35</v>
      </c>
      <c r="D11">
        <v>104</v>
      </c>
      <c r="E11" s="22">
        <v>1243</v>
      </c>
      <c r="F11">
        <v>12</v>
      </c>
      <c r="G11" s="24">
        <f>E11/D11</f>
        <v>11.951923076923077</v>
      </c>
      <c r="K11" s="28" t="s">
        <v>217</v>
      </c>
      <c r="L11" s="28"/>
      <c r="M11" s="28" t="s">
        <v>50</v>
      </c>
      <c r="N11" s="29">
        <v>130</v>
      </c>
      <c r="O11" s="30">
        <v>1280</v>
      </c>
      <c r="P11" s="29">
        <v>11</v>
      </c>
      <c r="Q11" s="32">
        <f t="shared" ref="Q11:Q12" si="0">O11/N11</f>
        <v>9.8461538461538467</v>
      </c>
      <c r="R11" s="28"/>
      <c r="S11" s="28"/>
    </row>
    <row r="12" spans="1:21">
      <c r="A12" s="21" t="s">
        <v>206</v>
      </c>
      <c r="C12" s="21" t="s">
        <v>27</v>
      </c>
      <c r="D12">
        <v>130</v>
      </c>
      <c r="E12" s="22">
        <v>1003</v>
      </c>
      <c r="F12">
        <v>16</v>
      </c>
      <c r="G12" s="24">
        <f t="shared" ref="G12" si="1">E12/D12</f>
        <v>7.7153846153846155</v>
      </c>
      <c r="K12" s="28" t="s">
        <v>215</v>
      </c>
      <c r="L12" s="28"/>
      <c r="M12" s="28" t="s">
        <v>216</v>
      </c>
      <c r="N12" s="29">
        <v>118</v>
      </c>
      <c r="O12" s="30">
        <v>1319</v>
      </c>
      <c r="P12" s="29">
        <v>16</v>
      </c>
      <c r="Q12" s="32">
        <f t="shared" si="0"/>
        <v>11.177966101694915</v>
      </c>
      <c r="R12" s="28"/>
      <c r="S12" s="28"/>
    </row>
    <row r="13" spans="1:21">
      <c r="A13" s="21" t="s">
        <v>205</v>
      </c>
      <c r="C13" s="21" t="s">
        <v>20</v>
      </c>
      <c r="D13">
        <v>107</v>
      </c>
      <c r="E13">
        <v>993</v>
      </c>
      <c r="F13">
        <v>8</v>
      </c>
      <c r="G13" s="24">
        <f>E13/D13</f>
        <v>9.2803738317757016</v>
      </c>
      <c r="K13" s="28" t="s">
        <v>232</v>
      </c>
      <c r="L13" s="28"/>
      <c r="M13" s="28" t="s">
        <v>64</v>
      </c>
      <c r="N13" s="29">
        <v>101</v>
      </c>
      <c r="O13" s="30">
        <v>1106</v>
      </c>
      <c r="P13" s="29">
        <v>8</v>
      </c>
      <c r="Q13" s="32">
        <f>O13/N13</f>
        <v>10.950495049504951</v>
      </c>
      <c r="R13" s="28"/>
      <c r="S13" s="28"/>
    </row>
    <row r="14" spans="1:21">
      <c r="A14" s="19" t="s">
        <v>224</v>
      </c>
      <c r="C14" s="19" t="s">
        <v>24</v>
      </c>
      <c r="D14">
        <v>96</v>
      </c>
      <c r="E14">
        <v>840</v>
      </c>
      <c r="F14">
        <v>7</v>
      </c>
      <c r="G14" s="24">
        <f t="shared" ref="G14" si="2">E14/D14</f>
        <v>8.75</v>
      </c>
      <c r="K14" s="28" t="s">
        <v>213</v>
      </c>
      <c r="L14" s="28"/>
      <c r="M14" s="28" t="s">
        <v>214</v>
      </c>
      <c r="N14" s="29">
        <v>80</v>
      </c>
      <c r="O14" s="30">
        <v>1027</v>
      </c>
      <c r="P14" s="29">
        <v>14</v>
      </c>
      <c r="Q14" s="32">
        <f>O14/N14</f>
        <v>12.8375</v>
      </c>
      <c r="R14" s="28"/>
      <c r="S14" s="28"/>
    </row>
    <row r="15" spans="1:21">
      <c r="D15"/>
      <c r="E15"/>
      <c r="F15"/>
      <c r="G15" s="24"/>
      <c r="R15"/>
      <c r="S15" s="24"/>
    </row>
    <row r="16" spans="1:21">
      <c r="A16" s="20" t="s">
        <v>105</v>
      </c>
      <c r="B16" s="20"/>
      <c r="C16" s="20" t="s">
        <v>97</v>
      </c>
      <c r="D16" s="20" t="s">
        <v>106</v>
      </c>
      <c r="E16" s="20" t="s">
        <v>107</v>
      </c>
      <c r="F16" s="20" t="s">
        <v>104</v>
      </c>
      <c r="G16" s="20" t="s">
        <v>108</v>
      </c>
      <c r="K16" s="20" t="s">
        <v>105</v>
      </c>
      <c r="L16" s="20"/>
      <c r="M16" s="20" t="s">
        <v>97</v>
      </c>
      <c r="N16" s="20" t="s">
        <v>106</v>
      </c>
      <c r="O16" s="20" t="s">
        <v>107</v>
      </c>
      <c r="P16" s="20" t="s">
        <v>104</v>
      </c>
      <c r="Q16" s="20" t="s">
        <v>108</v>
      </c>
    </row>
    <row r="17" spans="1:20">
      <c r="A17" s="28" t="s">
        <v>234</v>
      </c>
      <c r="B17" s="34"/>
      <c r="C17" s="28" t="s">
        <v>27</v>
      </c>
      <c r="D17">
        <v>25</v>
      </c>
      <c r="E17">
        <v>600</v>
      </c>
      <c r="F17" s="24">
        <f t="shared" ref="F17" si="3">E17/D17</f>
        <v>24</v>
      </c>
      <c r="G17">
        <v>6</v>
      </c>
      <c r="K17" s="21" t="s">
        <v>218</v>
      </c>
      <c r="L17" s="21"/>
      <c r="M17" s="21" t="s">
        <v>211</v>
      </c>
      <c r="N17">
        <v>34</v>
      </c>
      <c r="O17">
        <v>480</v>
      </c>
      <c r="P17" s="24">
        <f t="shared" ref="P17:P19" si="4">O17/N17</f>
        <v>14.117647058823529</v>
      </c>
      <c r="Q17">
        <v>12</v>
      </c>
      <c r="R17" t="s">
        <v>32</v>
      </c>
      <c r="S17"/>
    </row>
    <row r="18" spans="1:20">
      <c r="A18" s="19" t="s">
        <v>208</v>
      </c>
      <c r="C18" s="19" t="s">
        <v>46</v>
      </c>
      <c r="D18">
        <v>24</v>
      </c>
      <c r="E18">
        <v>276</v>
      </c>
      <c r="F18" s="24">
        <f t="shared" ref="F18" si="5">E18/D18</f>
        <v>11.5</v>
      </c>
      <c r="G18">
        <v>2</v>
      </c>
      <c r="K18" s="19" t="s">
        <v>223</v>
      </c>
      <c r="M18" s="19" t="s">
        <v>222</v>
      </c>
      <c r="N18">
        <v>29</v>
      </c>
      <c r="O18">
        <v>703</v>
      </c>
      <c r="P18" s="24">
        <f>O18/N18</f>
        <v>24.241379310344829</v>
      </c>
      <c r="Q18">
        <v>12</v>
      </c>
      <c r="T18" s="27"/>
    </row>
    <row r="19" spans="1:20">
      <c r="A19" s="19" t="s">
        <v>207</v>
      </c>
      <c r="C19" s="19" t="s">
        <v>200</v>
      </c>
      <c r="D19">
        <v>23</v>
      </c>
      <c r="E19">
        <v>544</v>
      </c>
      <c r="F19" s="24">
        <f t="shared" ref="F19:F20" si="6">E19/D19</f>
        <v>23.652173913043477</v>
      </c>
      <c r="G19">
        <v>7</v>
      </c>
      <c r="K19" s="21" t="s">
        <v>219</v>
      </c>
      <c r="M19" s="21" t="s">
        <v>210</v>
      </c>
      <c r="N19">
        <v>28</v>
      </c>
      <c r="O19">
        <v>672</v>
      </c>
      <c r="P19" s="24">
        <f t="shared" si="4"/>
        <v>24</v>
      </c>
      <c r="Q19">
        <v>12</v>
      </c>
    </row>
    <row r="20" spans="1:20">
      <c r="A20" s="19" t="s">
        <v>209</v>
      </c>
      <c r="C20" s="19" t="s">
        <v>13</v>
      </c>
      <c r="D20">
        <v>23</v>
      </c>
      <c r="E20">
        <v>500</v>
      </c>
      <c r="F20" s="24">
        <f t="shared" si="6"/>
        <v>21.739130434782609</v>
      </c>
      <c r="G20">
        <v>7</v>
      </c>
      <c r="K20" s="19" t="s">
        <v>233</v>
      </c>
      <c r="M20" s="19" t="s">
        <v>210</v>
      </c>
      <c r="N20">
        <v>26</v>
      </c>
      <c r="O20">
        <v>403</v>
      </c>
      <c r="P20" s="24">
        <f>O20/N20</f>
        <v>15.5</v>
      </c>
      <c r="Q20">
        <v>2</v>
      </c>
    </row>
    <row r="21" spans="1:20">
      <c r="A21" s="19" t="s">
        <v>225</v>
      </c>
      <c r="C21" s="19" t="s">
        <v>202</v>
      </c>
      <c r="D21">
        <v>23</v>
      </c>
      <c r="E21">
        <v>352</v>
      </c>
      <c r="F21" s="24">
        <f>E21/D21</f>
        <v>15.304347826086957</v>
      </c>
      <c r="G21">
        <v>6</v>
      </c>
      <c r="K21" s="21" t="s">
        <v>235</v>
      </c>
      <c r="M21" s="21" t="s">
        <v>59</v>
      </c>
      <c r="N21" s="25">
        <v>25</v>
      </c>
      <c r="O21" s="25">
        <v>293</v>
      </c>
      <c r="P21" s="26">
        <f>O21/N21</f>
        <v>11.72</v>
      </c>
      <c r="Q21" s="25">
        <v>4</v>
      </c>
    </row>
    <row r="22" spans="1:20">
      <c r="A22" s="19" t="s">
        <v>231</v>
      </c>
      <c r="C22" s="19" t="s">
        <v>46</v>
      </c>
      <c r="D22">
        <v>23</v>
      </c>
      <c r="E22">
        <v>238</v>
      </c>
      <c r="F22" s="24">
        <f>E22/D22</f>
        <v>10.347826086956522</v>
      </c>
      <c r="G22">
        <v>3</v>
      </c>
    </row>
  </sheetData>
  <pageMargins left="0.7" right="0.7" top="0.75" bottom="0.75" header="0.3" footer="0.3"/>
  <pageSetup paperSize="9" scale="83" fitToHeight="0" orientation="landscape" horizontalDpi="300" verticalDpi="300" r:id="rId1"/>
  <headerFooter>
    <oddHeader>&amp;R&amp;"Calibri"&amp;12 CONFIDENTIAL &amp; RESTRICTED&amp;1#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O34"/>
  <sheetViews>
    <sheetView topLeftCell="A7" workbookViewId="0">
      <selection activeCell="J18" sqref="J18"/>
    </sheetView>
  </sheetViews>
  <sheetFormatPr defaultRowHeight="15"/>
  <cols>
    <col min="1" max="1" width="11.140625" customWidth="1"/>
    <col min="2" max="2" width="14.5703125" customWidth="1"/>
    <col min="3" max="3" width="11.5703125" customWidth="1"/>
    <col min="5" max="5" width="11.140625" customWidth="1"/>
    <col min="6" max="6" width="12.28515625" customWidth="1"/>
    <col min="7" max="7" width="11.85546875" customWidth="1"/>
  </cols>
  <sheetData>
    <row r="1" spans="1:14">
      <c r="A1" s="8" t="s">
        <v>129</v>
      </c>
      <c r="B1" s="8" t="s">
        <v>114</v>
      </c>
      <c r="C1" s="8" t="s">
        <v>115</v>
      </c>
      <c r="E1" s="9" t="s">
        <v>149</v>
      </c>
      <c r="F1" s="9" t="s">
        <v>114</v>
      </c>
      <c r="G1" s="9" t="s">
        <v>115</v>
      </c>
    </row>
    <row r="2" spans="1:14">
      <c r="A2" s="12" t="s">
        <v>116</v>
      </c>
      <c r="B2" s="12" t="s">
        <v>117</v>
      </c>
      <c r="C2" s="13" t="s">
        <v>118</v>
      </c>
      <c r="D2" s="12"/>
      <c r="E2" s="12" t="s">
        <v>150</v>
      </c>
      <c r="F2" s="12" t="s">
        <v>151</v>
      </c>
      <c r="G2" s="14" t="s">
        <v>120</v>
      </c>
    </row>
    <row r="3" spans="1:14">
      <c r="A3" s="12"/>
      <c r="B3" s="12" t="s">
        <v>119</v>
      </c>
      <c r="C3" s="14" t="s">
        <v>120</v>
      </c>
      <c r="D3" s="12"/>
      <c r="E3" s="12"/>
      <c r="F3" s="12" t="s">
        <v>152</v>
      </c>
      <c r="G3" s="13" t="s">
        <v>118</v>
      </c>
    </row>
    <row r="4" spans="1:14">
      <c r="A4" s="12" t="s">
        <v>121</v>
      </c>
      <c r="B4" s="12" t="s">
        <v>122</v>
      </c>
      <c r="C4" s="13" t="s">
        <v>118</v>
      </c>
      <c r="D4" s="12"/>
      <c r="E4" s="12" t="s">
        <v>153</v>
      </c>
      <c r="F4" s="12" t="s">
        <v>154</v>
      </c>
      <c r="G4" s="13" t="s">
        <v>118</v>
      </c>
    </row>
    <row r="5" spans="1:14">
      <c r="A5" s="12"/>
      <c r="B5" s="12" t="s">
        <v>123</v>
      </c>
      <c r="C5" s="14" t="s">
        <v>120</v>
      </c>
      <c r="D5" s="12"/>
      <c r="E5" s="12" t="s">
        <v>155</v>
      </c>
      <c r="F5" s="12" t="s">
        <v>156</v>
      </c>
      <c r="G5" s="14" t="s">
        <v>120</v>
      </c>
    </row>
    <row r="6" spans="1:14">
      <c r="A6" s="12" t="s">
        <v>124</v>
      </c>
      <c r="B6" s="12" t="s">
        <v>125</v>
      </c>
      <c r="C6" s="13" t="s">
        <v>118</v>
      </c>
      <c r="D6" s="12"/>
      <c r="E6" s="12" t="s">
        <v>157</v>
      </c>
      <c r="F6" s="12" t="s">
        <v>158</v>
      </c>
      <c r="G6" s="14" t="s">
        <v>120</v>
      </c>
    </row>
    <row r="7" spans="1:14">
      <c r="A7" s="12"/>
      <c r="B7" s="12" t="s">
        <v>191</v>
      </c>
      <c r="C7" s="14" t="s">
        <v>120</v>
      </c>
      <c r="D7" s="12"/>
      <c r="E7" s="12"/>
      <c r="F7" s="12" t="s">
        <v>159</v>
      </c>
      <c r="G7" s="13" t="s">
        <v>118</v>
      </c>
    </row>
    <row r="8" spans="1:14">
      <c r="A8" s="12" t="s">
        <v>180</v>
      </c>
      <c r="B8" s="12" t="s">
        <v>126</v>
      </c>
      <c r="C8" s="14" t="s">
        <v>120</v>
      </c>
      <c r="D8" s="12"/>
      <c r="E8" s="12" t="s">
        <v>160</v>
      </c>
      <c r="F8" s="12" t="s">
        <v>161</v>
      </c>
      <c r="G8" s="13" t="s">
        <v>118</v>
      </c>
    </row>
    <row r="9" spans="1:14">
      <c r="A9" s="12"/>
      <c r="B9" s="12" t="s">
        <v>197</v>
      </c>
      <c r="C9" s="13" t="s">
        <v>118</v>
      </c>
      <c r="D9" s="12"/>
      <c r="E9" s="12"/>
      <c r="F9" s="12" t="s">
        <v>190</v>
      </c>
      <c r="G9" s="14" t="s">
        <v>120</v>
      </c>
    </row>
    <row r="10" spans="1:14">
      <c r="A10" s="12" t="s">
        <v>127</v>
      </c>
      <c r="B10" s="12" t="s">
        <v>128</v>
      </c>
      <c r="C10" s="14" t="s">
        <v>120</v>
      </c>
      <c r="D10" s="12"/>
      <c r="E10" s="12" t="s">
        <v>185</v>
      </c>
      <c r="F10" s="12" t="s">
        <v>186</v>
      </c>
      <c r="G10" s="13" t="s">
        <v>118</v>
      </c>
    </row>
    <row r="11" spans="1:14">
      <c r="A11" s="12"/>
      <c r="B11" s="12" t="s">
        <v>189</v>
      </c>
      <c r="C11" s="13" t="s">
        <v>118</v>
      </c>
      <c r="D11" s="12"/>
      <c r="E11" s="12"/>
      <c r="F11" s="12" t="s">
        <v>187</v>
      </c>
      <c r="G11" s="14" t="s">
        <v>120</v>
      </c>
    </row>
    <row r="12" spans="1:14">
      <c r="A12" s="12" t="s">
        <v>130</v>
      </c>
      <c r="B12" s="12" t="s">
        <v>131</v>
      </c>
      <c r="C12" s="13" t="s">
        <v>118</v>
      </c>
      <c r="D12" s="12"/>
      <c r="E12" s="12" t="s">
        <v>162</v>
      </c>
      <c r="F12" s="12" t="s">
        <v>163</v>
      </c>
      <c r="G12" s="13" t="s">
        <v>118</v>
      </c>
    </row>
    <row r="13" spans="1:14">
      <c r="A13" s="12"/>
      <c r="B13" s="12" t="s">
        <v>132</v>
      </c>
      <c r="C13" s="14" t="s">
        <v>120</v>
      </c>
      <c r="D13" s="12"/>
      <c r="E13" s="12"/>
      <c r="F13" s="12" t="s">
        <v>164</v>
      </c>
      <c r="G13" s="14" t="s">
        <v>120</v>
      </c>
    </row>
    <row r="14" spans="1:14">
      <c r="A14" s="12" t="s">
        <v>133</v>
      </c>
      <c r="B14" s="12" t="s">
        <v>134</v>
      </c>
      <c r="C14" s="13" t="s">
        <v>118</v>
      </c>
      <c r="D14" s="12"/>
      <c r="E14" s="12" t="s">
        <v>165</v>
      </c>
      <c r="F14" s="12" t="s">
        <v>166</v>
      </c>
      <c r="G14" s="13" t="s">
        <v>118</v>
      </c>
    </row>
    <row r="15" spans="1:14">
      <c r="A15" s="12"/>
      <c r="B15" s="12" t="s">
        <v>181</v>
      </c>
      <c r="C15" s="14" t="s">
        <v>120</v>
      </c>
      <c r="D15" s="12"/>
      <c r="E15" s="12"/>
      <c r="F15" s="12" t="s">
        <v>167</v>
      </c>
      <c r="G15" s="14" t="s">
        <v>120</v>
      </c>
    </row>
    <row r="16" spans="1:14">
      <c r="A16" s="12" t="s">
        <v>135</v>
      </c>
      <c r="B16" s="12" t="s">
        <v>136</v>
      </c>
      <c r="C16" s="13" t="s">
        <v>118</v>
      </c>
      <c r="D16" s="12"/>
      <c r="E16" s="12" t="s">
        <v>168</v>
      </c>
      <c r="F16" s="12" t="s">
        <v>169</v>
      </c>
      <c r="G16" s="14" t="s">
        <v>120</v>
      </c>
      <c r="N16" s="11"/>
    </row>
    <row r="17" spans="1:15">
      <c r="A17" s="12"/>
      <c r="B17" s="12" t="s">
        <v>182</v>
      </c>
      <c r="C17" s="14" t="s">
        <v>120</v>
      </c>
      <c r="D17" s="12"/>
      <c r="E17" s="12"/>
      <c r="F17" s="12" t="s">
        <v>170</v>
      </c>
      <c r="G17" s="13" t="s">
        <v>118</v>
      </c>
    </row>
    <row r="18" spans="1:15">
      <c r="A18" s="12" t="s">
        <v>137</v>
      </c>
      <c r="B18" s="12" t="s">
        <v>138</v>
      </c>
      <c r="C18" s="13" t="s">
        <v>118</v>
      </c>
      <c r="D18" s="12"/>
      <c r="E18" s="12"/>
      <c r="F18" s="12" t="s">
        <v>194</v>
      </c>
      <c r="G18" s="13" t="s">
        <v>188</v>
      </c>
    </row>
    <row r="19" spans="1:15">
      <c r="A19" s="12"/>
      <c r="B19" s="12" t="s">
        <v>139</v>
      </c>
      <c r="C19" s="14" t="s">
        <v>120</v>
      </c>
      <c r="D19" s="12"/>
      <c r="E19" s="12" t="s">
        <v>171</v>
      </c>
      <c r="F19" s="12" t="s">
        <v>172</v>
      </c>
      <c r="G19" s="14" t="s">
        <v>120</v>
      </c>
    </row>
    <row r="20" spans="1:15">
      <c r="A20" s="12"/>
      <c r="B20" s="12" t="s">
        <v>196</v>
      </c>
      <c r="C20" s="13" t="s">
        <v>188</v>
      </c>
      <c r="D20" s="12"/>
      <c r="E20" s="12"/>
      <c r="F20" s="12" t="s">
        <v>173</v>
      </c>
      <c r="G20" s="13" t="s">
        <v>188</v>
      </c>
    </row>
    <row r="21" spans="1:15">
      <c r="A21" s="12" t="s">
        <v>140</v>
      </c>
      <c r="B21" s="12" t="s">
        <v>141</v>
      </c>
      <c r="C21" s="13" t="s">
        <v>118</v>
      </c>
      <c r="D21" s="12"/>
      <c r="E21" s="12"/>
      <c r="F21" s="12" t="s">
        <v>183</v>
      </c>
      <c r="G21" s="13" t="s">
        <v>118</v>
      </c>
    </row>
    <row r="22" spans="1:15">
      <c r="A22" s="12"/>
      <c r="B22" s="12" t="s">
        <v>142</v>
      </c>
      <c r="C22" s="14" t="s">
        <v>120</v>
      </c>
      <c r="D22" s="12"/>
      <c r="E22" s="12" t="s">
        <v>174</v>
      </c>
      <c r="F22" s="12" t="s">
        <v>175</v>
      </c>
      <c r="G22" s="14" t="s">
        <v>120</v>
      </c>
    </row>
    <row r="23" spans="1:15">
      <c r="A23" s="12" t="s">
        <v>143</v>
      </c>
      <c r="B23" s="12" t="s">
        <v>144</v>
      </c>
      <c r="C23" s="14" t="s">
        <v>120</v>
      </c>
      <c r="E23" s="12"/>
      <c r="F23" s="12" t="s">
        <v>193</v>
      </c>
      <c r="G23" s="13" t="s">
        <v>118</v>
      </c>
    </row>
    <row r="24" spans="1:15">
      <c r="A24" s="12" t="s">
        <v>145</v>
      </c>
      <c r="B24" s="12" t="s">
        <v>146</v>
      </c>
      <c r="C24" s="14" t="s">
        <v>120</v>
      </c>
      <c r="E24" s="12" t="s">
        <v>176</v>
      </c>
      <c r="F24" s="12" t="s">
        <v>177</v>
      </c>
      <c r="G24" s="14" t="s">
        <v>120</v>
      </c>
    </row>
    <row r="25" spans="1:15">
      <c r="A25" s="12"/>
      <c r="B25" s="12" t="s">
        <v>227</v>
      </c>
      <c r="C25" s="13" t="s">
        <v>118</v>
      </c>
      <c r="E25" s="12"/>
      <c r="F25" s="12" t="s">
        <v>228</v>
      </c>
      <c r="G25" s="13" t="s">
        <v>118</v>
      </c>
    </row>
    <row r="26" spans="1:15">
      <c r="A26" s="12" t="s">
        <v>147</v>
      </c>
      <c r="B26" s="12" t="s">
        <v>148</v>
      </c>
      <c r="C26" s="13" t="s">
        <v>118</v>
      </c>
      <c r="E26" s="12" t="s">
        <v>178</v>
      </c>
      <c r="F26" s="12" t="s">
        <v>179</v>
      </c>
      <c r="G26" s="13" t="s">
        <v>118</v>
      </c>
    </row>
    <row r="27" spans="1:15">
      <c r="B27" s="12" t="s">
        <v>226</v>
      </c>
      <c r="C27" s="14" t="s">
        <v>120</v>
      </c>
      <c r="F27" s="12" t="s">
        <v>192</v>
      </c>
      <c r="G27" s="14" t="s">
        <v>120</v>
      </c>
    </row>
    <row r="28" spans="1:15" ht="15" customHeight="1"/>
    <row r="29" spans="1:15" ht="285" customHeight="1">
      <c r="J29" s="35" t="s">
        <v>198</v>
      </c>
      <c r="K29" s="36"/>
      <c r="L29" s="36"/>
      <c r="M29" s="36"/>
      <c r="N29" s="36"/>
      <c r="O29" s="37"/>
    </row>
    <row r="31" spans="1:15">
      <c r="A31" s="15"/>
      <c r="B31" s="15"/>
      <c r="C31" s="15"/>
      <c r="D31" s="16"/>
      <c r="E31" s="17"/>
      <c r="F31" s="17"/>
    </row>
    <row r="32" spans="1:15">
      <c r="A32" s="16"/>
      <c r="B32" s="16"/>
      <c r="C32" s="16"/>
      <c r="D32" s="16"/>
      <c r="E32" s="16"/>
      <c r="F32" s="16"/>
    </row>
    <row r="33" spans="1:6">
      <c r="A33" s="16"/>
      <c r="B33" s="16"/>
      <c r="C33" s="16"/>
      <c r="D33" s="16"/>
      <c r="E33" s="16"/>
      <c r="F33" s="16"/>
    </row>
    <row r="34" spans="1:6">
      <c r="A34" s="16"/>
      <c r="B34" s="16"/>
      <c r="C34" s="16"/>
      <c r="D34" s="15"/>
      <c r="E34" s="15"/>
      <c r="F34" s="15"/>
    </row>
  </sheetData>
  <mergeCells count="1">
    <mergeCell ref="J29:O2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Standings</vt:lpstr>
      <vt:lpstr>PLAYOFFS</vt:lpstr>
      <vt:lpstr>NFC East</vt:lpstr>
      <vt:lpstr>NFC Central</vt:lpstr>
      <vt:lpstr>NFC West</vt:lpstr>
      <vt:lpstr>AFC East</vt:lpstr>
      <vt:lpstr>AFC Central</vt:lpstr>
      <vt:lpstr>AFC West</vt:lpstr>
      <vt:lpstr>League Leaders</vt:lpstr>
      <vt:lpstr>Offensive Styles</vt:lpstr>
    </vt:vector>
  </TitlesOfParts>
  <Company>Amadeus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MORENO</dc:creator>
  <cp:lastModifiedBy>Owner</cp:lastModifiedBy>
  <cp:lastPrinted>2016-06-10T15:21:14Z</cp:lastPrinted>
  <dcterms:created xsi:type="dcterms:W3CDTF">2016-02-29T19:15:36Z</dcterms:created>
  <dcterms:modified xsi:type="dcterms:W3CDTF">2021-08-26T15:53:23Z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db9220-a04a-4f06-aab9-80cbe5287fb3_Enabled">
    <vt:lpwstr>True</vt:lpwstr>
  </property>
  <property fmtid="{D5CDD505-2E9C-101B-9397-08002B2CF9AE}" pid="3" name="MSIP_Label_d2db9220-a04a-4f06-aab9-80cbe5287fb3_SiteId">
    <vt:lpwstr>b3f4f7c2-72ce-4192-aba4-d6c7719b5766</vt:lpwstr>
  </property>
  <property fmtid="{D5CDD505-2E9C-101B-9397-08002B2CF9AE}" pid="4" name="MSIP_Label_d2db9220-a04a-4f06-aab9-80cbe5287fb3_Owner">
    <vt:lpwstr>wlmoreno@amadeus.com</vt:lpwstr>
  </property>
  <property fmtid="{D5CDD505-2E9C-101B-9397-08002B2CF9AE}" pid="5" name="MSIP_Label_d2db9220-a04a-4f06-aab9-80cbe5287fb3_SetDate">
    <vt:lpwstr>2018-12-19T20:53:08.1954888Z</vt:lpwstr>
  </property>
  <property fmtid="{D5CDD505-2E9C-101B-9397-08002B2CF9AE}" pid="6" name="MSIP_Label_d2db9220-a04a-4f06-aab9-80cbe5287fb3_Name">
    <vt:lpwstr>Restricted</vt:lpwstr>
  </property>
  <property fmtid="{D5CDD505-2E9C-101B-9397-08002B2CF9AE}" pid="7" name="MSIP_Label_d2db9220-a04a-4f06-aab9-80cbe5287fb3_Application">
    <vt:lpwstr>Microsoft Azure Information Protection</vt:lpwstr>
  </property>
  <property fmtid="{D5CDD505-2E9C-101B-9397-08002B2CF9AE}" pid="8" name="MSIP_Label_d2db9220-a04a-4f06-aab9-80cbe5287fb3_Extended_MSFT_Method">
    <vt:lpwstr>Automatic</vt:lpwstr>
  </property>
  <property fmtid="{D5CDD505-2E9C-101B-9397-08002B2CF9AE}" pid="9" name="Sensitivity">
    <vt:lpwstr>Restricted</vt:lpwstr>
  </property>
</Properties>
</file>